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<sst xmlns="http://schemas.openxmlformats.org/spreadsheetml/2006/main" count="226" uniqueCount="86">
  <si>
    <t>OdPa</t>
  </si>
  <si>
    <t>Název OdPa</t>
  </si>
  <si>
    <t>ORJ</t>
  </si>
  <si>
    <t>Běžné</t>
  </si>
  <si>
    <t>Platy, odvody</t>
  </si>
  <si>
    <t>Neinv.transf. PO zřízeným obvodem</t>
  </si>
  <si>
    <t>Ost. neinv. transfery obyvatelstvu</t>
  </si>
  <si>
    <t>Ost. transfery a půjčky</t>
  </si>
  <si>
    <t>Celkem</t>
  </si>
  <si>
    <t>Průmyslová a ostatní odvětví hospodářství</t>
  </si>
  <si>
    <t>Silnice</t>
  </si>
  <si>
    <t>Ostatní záležitosti pozemních komunikací</t>
  </si>
  <si>
    <t>Služby pro obyvatelstvo</t>
  </si>
  <si>
    <t>Předškolní zařízení</t>
  </si>
  <si>
    <t>Základní školy</t>
  </si>
  <si>
    <t>3349</t>
  </si>
  <si>
    <t>Ostatní záležitosti sdělovacích prostředků</t>
  </si>
  <si>
    <t>3399</t>
  </si>
  <si>
    <t>Ostatní záležitosti kultury,církví a sděl.prostř.</t>
  </si>
  <si>
    <t>Využití volného času dětí a mládeže</t>
  </si>
  <si>
    <t>Bytové hospodářství</t>
  </si>
  <si>
    <t>Pohřebnictví</t>
  </si>
  <si>
    <t>Péče o vzhled obcí a veřejnou zeleň</t>
  </si>
  <si>
    <t>Sociální věci a politika zaměstnanosti</t>
  </si>
  <si>
    <t>4351</t>
  </si>
  <si>
    <t>Bezpečnost státu a právní ochrana</t>
  </si>
  <si>
    <t>Požární ochrana – dobrovolná část</t>
  </si>
  <si>
    <t>Mzdové prostředky</t>
  </si>
  <si>
    <t>Zastupitelstva obcí</t>
  </si>
  <si>
    <t>Činnost místní správy</t>
  </si>
  <si>
    <t>Všeobecná veřejná správa a služby</t>
  </si>
  <si>
    <t>Běžné výdaje CELKEM</t>
  </si>
  <si>
    <t>Konsolidace výdajů (- OdPa 6330)</t>
  </si>
  <si>
    <t>Běžné výdaje po konsolidaci</t>
  </si>
  <si>
    <t>Nebytové hospodářství</t>
  </si>
  <si>
    <t>SR 2009</t>
  </si>
  <si>
    <t>Zájmová činnost v kultuře</t>
  </si>
  <si>
    <t>Ost. sociální péče a ost. pomoc dětem a mládeži</t>
  </si>
  <si>
    <t>Osob. asist., peč. služba a podpora sam. bydlení</t>
  </si>
  <si>
    <t>Ostatní služby a činnosti v oblasti soc. péče</t>
  </si>
  <si>
    <t>Ochrana obyvatelstva</t>
  </si>
  <si>
    <t>Převody vlast. fondům v rozpočtech územní úrovně</t>
  </si>
  <si>
    <t>Úprava drobných vodních toků</t>
  </si>
  <si>
    <t>Zachování a obnova kulturních památek</t>
  </si>
  <si>
    <t xml:space="preserve">Pořízení, zachování a obnova hodnot kult. pověd. </t>
  </si>
  <si>
    <t>Ostatní správa v ochraně životního prostředí</t>
  </si>
  <si>
    <t>Činnost muzeí a galerií</t>
  </si>
  <si>
    <t>Ostatní záležitosti kultury</t>
  </si>
  <si>
    <t>Ostatní zájmová činnost a rekreace</t>
  </si>
  <si>
    <t>Osob. asist., peč.služba a podpora sam. bydlení</t>
  </si>
  <si>
    <t>Komunální služby a územní rozvoj j.n.</t>
  </si>
  <si>
    <t>Ostatní činnosti j.n.</t>
  </si>
  <si>
    <t>Sportovní zařízení v majetku obce</t>
  </si>
  <si>
    <t>Azylové domy, nízkoprahové denní centra</t>
  </si>
  <si>
    <t>Ostatní finanční operace</t>
  </si>
  <si>
    <t>Obecné příjmy a výdaje z finančních operací</t>
  </si>
  <si>
    <t>Příloha č. 4</t>
  </si>
  <si>
    <t>SR 2013</t>
  </si>
  <si>
    <t>Územní plánování</t>
  </si>
  <si>
    <t>SR 2014</t>
  </si>
  <si>
    <t>Ostatní služby</t>
  </si>
  <si>
    <t>Sběr a svoz komunálních odpadů</t>
  </si>
  <si>
    <t>Odborné sociální poradenství</t>
  </si>
  <si>
    <t>SR 2017</t>
  </si>
  <si>
    <t>Ostatní záležitosti soc. věcí a politiky zaměstnanosti</t>
  </si>
  <si>
    <t>Ostatní sociální péče a pomoc dětem a mládeži</t>
  </si>
  <si>
    <t>Volby do Parlamentu ČR</t>
  </si>
  <si>
    <t>Volby prezidenta republiky</t>
  </si>
  <si>
    <t>Činnosti knihovnické</t>
  </si>
  <si>
    <t>Ostatní tělovýchovná činnost</t>
  </si>
  <si>
    <t>Raná péče a soc. aktivizační služby pro rod. s dětmí</t>
  </si>
  <si>
    <t>Osta. Služby a činn. V obl. Soc. prevence</t>
  </si>
  <si>
    <t>Finanční vypořádání minulých let</t>
  </si>
  <si>
    <t>Hospice</t>
  </si>
  <si>
    <t>Ostatní zálo. ochr. památek a péče o kult. dědictví</t>
  </si>
  <si>
    <t>Ostatní zál. bydl.komun. služ. a územ. rozv.</t>
  </si>
  <si>
    <t>Ostatní činnosti souvis. se službami pro obyvatel.</t>
  </si>
  <si>
    <t>Osta. služby a činn. v obl. soc. prevence</t>
  </si>
  <si>
    <t>OS 2017</t>
  </si>
  <si>
    <t>OS  2017</t>
  </si>
  <si>
    <t>OS 2017 - očekávaná skutečnost r.2017</t>
  </si>
  <si>
    <t xml:space="preserve"> Rozpočet běžných výdajů dle jednotlivých ODPA a seskupení položek  5XXX na rok 2018 (v tis. Kč) Slezská Ostrava </t>
  </si>
  <si>
    <t>Rozpočet běžných výdajů dle jednotlivých ODPA a seskupení položek 5XXX na rok 2018 (v tis. Kč) Slezská Ostrava</t>
  </si>
  <si>
    <t>SR  2018</t>
  </si>
  <si>
    <t xml:space="preserve"> SR 2018</t>
  </si>
  <si>
    <t xml:space="preserve"> SR 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</si>
</sst>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>
        <color indexed="63"/>
      </left>
      <right style="thick"/>
      <top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thick"/>
      <right style="thick"/>
      <top style="thick"/>
      <bottom/>
    </border>
    <border>
      <left>
        <color indexed="63"/>
      </left>
      <right style="thick"/>
      <top style="thick"/>
      <bottom/>
    </border>
    <border>
      <left>
        <color indexed="63"/>
      </left>
      <right style="thin"/>
      <top style="thick"/>
      <bottom/>
    </border>
    <border>
      <left style="thin"/>
      <right style="thick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thick"/>
      <bottom style="thick"/>
    </border>
    <border>
      <left/>
      <right style="thin"/>
      <top/>
      <bottom style="thick"/>
    </border>
    <border>
      <left style="thick"/>
      <right/>
      <top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/>
      <bottom/>
    </border>
    <border>
      <left/>
      <right style="thin"/>
      <top/>
      <bottom/>
    </border>
    <border>
      <left style="thick"/>
      <right>
        <color indexed="63"/>
      </right>
      <top/>
      <bottom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/>
      <right/>
      <top style="thick"/>
      <bottom/>
    </border>
    <border>
      <left>
        <color indexed="63"/>
      </left>
      <right style="thick"/>
      <top style="thick"/>
      <bottom style="medium"/>
    </border>
    <border>
      <left>
        <color indexed="63"/>
      </left>
      <right/>
      <top style="thick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/>
      <right style="thick"/>
      <top>
        <color indexed="63"/>
      </top>
      <bottom style="medium"/>
    </border>
    <border>
      <left/>
      <right style="thin"/>
      <top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 style="thin"/>
    </border>
    <border>
      <left style="thick"/>
      <right style="thick"/>
      <top style="medium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3" fontId="3" fillId="0" borderId="37" xfId="0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27" xfId="0" applyFont="1" applyBorder="1" applyAlignment="1">
      <alignment horizontal="center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1" xfId="0" applyFont="1" applyBorder="1" applyAlignment="1">
      <alignment horizontal="center"/>
    </xf>
    <xf numFmtId="3" fontId="2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3" fontId="2" fillId="0" borderId="46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3" fontId="2" fillId="0" borderId="51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2" fillId="0" borderId="53" xfId="0" applyFont="1" applyBorder="1" applyAlignment="1">
      <alignment/>
    </xf>
    <xf numFmtId="3" fontId="3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/>
    </xf>
    <xf numFmtId="3" fontId="2" fillId="0" borderId="56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67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/>
    </xf>
    <xf numFmtId="0" fontId="2" fillId="0" borderId="69" xfId="0" applyFont="1" applyBorder="1" applyAlignment="1">
      <alignment/>
    </xf>
    <xf numFmtId="3" fontId="2" fillId="0" borderId="70" xfId="0" applyNumberFormat="1" applyFont="1" applyBorder="1" applyAlignment="1">
      <alignment horizontal="right"/>
    </xf>
    <xf numFmtId="3" fontId="2" fillId="0" borderId="71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3" fontId="2" fillId="0" borderId="7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center"/>
    </xf>
    <xf numFmtId="3" fontId="3" fillId="0" borderId="5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76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view="pageLayout" workbookViewId="0" topLeftCell="A181">
      <selection activeCell="M152" sqref="M152"/>
    </sheetView>
  </sheetViews>
  <sheetFormatPr defaultColWidth="9.140625" defaultRowHeight="15"/>
  <cols>
    <col min="1" max="1" width="7.7109375" style="1" customWidth="1"/>
    <col min="2" max="2" width="39.00390625" style="2" customWidth="1"/>
    <col min="3" max="3" width="4.140625" style="1" customWidth="1"/>
    <col min="4" max="4" width="7.421875" style="3" hidden="1" customWidth="1"/>
    <col min="5" max="5" width="7.7109375" style="2" hidden="1" customWidth="1"/>
    <col min="6" max="6" width="0.2890625" style="2" customWidth="1"/>
    <col min="7" max="8" width="7.7109375" style="2" customWidth="1"/>
    <col min="9" max="9" width="8.421875" style="2" customWidth="1"/>
    <col min="10" max="10" width="11.00390625" style="2" customWidth="1"/>
    <col min="11" max="11" width="10.8515625" style="2" customWidth="1"/>
    <col min="12" max="12" width="9.7109375" style="2" customWidth="1"/>
    <col min="13" max="13" width="12.00390625" style="2" customWidth="1"/>
    <col min="14" max="14" width="8.421875" style="2" customWidth="1"/>
    <col min="15" max="16384" width="9.140625" style="2" customWidth="1"/>
  </cols>
  <sheetData>
    <row r="1" spans="1:14" ht="15.75">
      <c r="A1" s="36"/>
      <c r="B1" s="37"/>
      <c r="C1" s="36"/>
      <c r="D1" s="38"/>
      <c r="E1" s="37"/>
      <c r="F1" s="37"/>
      <c r="G1" s="37"/>
      <c r="H1" s="37"/>
      <c r="I1" s="37"/>
      <c r="J1" s="37"/>
      <c r="K1" s="37"/>
      <c r="L1" s="37"/>
      <c r="M1" s="37"/>
      <c r="N1" s="39" t="s">
        <v>56</v>
      </c>
    </row>
    <row r="2" spans="1:14" ht="12">
      <c r="A2" s="36"/>
      <c r="B2" s="37"/>
      <c r="C2" s="36"/>
      <c r="D2" s="38"/>
      <c r="E2" s="37"/>
      <c r="F2" s="37"/>
      <c r="G2" s="37"/>
      <c r="H2" s="37"/>
      <c r="I2" s="37"/>
      <c r="J2" s="37"/>
      <c r="K2" s="37"/>
      <c r="L2" s="37"/>
      <c r="M2" s="37"/>
      <c r="N2" s="40"/>
    </row>
    <row r="3" spans="1:14" ht="16.5" thickBot="1">
      <c r="A3" s="41" t="s">
        <v>81</v>
      </c>
      <c r="B3" s="37"/>
      <c r="C3" s="36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" customHeight="1" thickBot="1" thickTop="1">
      <c r="A4" s="42"/>
      <c r="B4" s="43"/>
      <c r="C4" s="42"/>
      <c r="D4" s="44"/>
      <c r="E4" s="45"/>
      <c r="F4" s="42"/>
      <c r="G4" s="46"/>
      <c r="H4" s="46"/>
      <c r="I4" s="47"/>
      <c r="J4" s="48"/>
      <c r="K4" s="49" t="s">
        <v>83</v>
      </c>
      <c r="L4" s="48"/>
      <c r="M4" s="48"/>
      <c r="N4" s="50"/>
    </row>
    <row r="5" spans="1:14" ht="36.75" customHeight="1" thickBot="1" thickTop="1">
      <c r="A5" s="51" t="s">
        <v>0</v>
      </c>
      <c r="B5" s="52" t="s">
        <v>1</v>
      </c>
      <c r="C5" s="51" t="s">
        <v>2</v>
      </c>
      <c r="D5" s="53" t="s">
        <v>35</v>
      </c>
      <c r="E5" s="54" t="s">
        <v>57</v>
      </c>
      <c r="F5" s="51" t="s">
        <v>59</v>
      </c>
      <c r="G5" s="51" t="s">
        <v>63</v>
      </c>
      <c r="H5" s="51" t="s">
        <v>78</v>
      </c>
      <c r="I5" s="55" t="s">
        <v>3</v>
      </c>
      <c r="J5" s="55" t="s">
        <v>4</v>
      </c>
      <c r="K5" s="56" t="s">
        <v>5</v>
      </c>
      <c r="L5" s="56" t="s">
        <v>6</v>
      </c>
      <c r="M5" s="57" t="s">
        <v>7</v>
      </c>
      <c r="N5" s="58" t="s">
        <v>8</v>
      </c>
    </row>
    <row r="6" spans="1:14" ht="13.5" customHeight="1" thickBot="1" thickTop="1">
      <c r="A6" s="59"/>
      <c r="B6" s="60"/>
      <c r="C6" s="51"/>
      <c r="D6" s="53" t="e">
        <f>SUM(#REF!)</f>
        <v>#REF!</v>
      </c>
      <c r="E6" s="54"/>
      <c r="F6" s="51"/>
      <c r="G6" s="51"/>
      <c r="H6" s="51"/>
      <c r="I6" s="58"/>
      <c r="J6" s="58"/>
      <c r="K6" s="61"/>
      <c r="L6" s="61"/>
      <c r="M6" s="62"/>
      <c r="N6" s="63"/>
    </row>
    <row r="7" spans="1:14" ht="13.5" thickBot="1" thickTop="1">
      <c r="A7" s="64" t="s">
        <v>9</v>
      </c>
      <c r="B7" s="50"/>
      <c r="C7" s="65"/>
      <c r="D7" s="66">
        <f>SUM(D9:D12)</f>
        <v>13850</v>
      </c>
      <c r="E7" s="67">
        <f>SUM(E9:E12)</f>
        <v>14320</v>
      </c>
      <c r="F7" s="9">
        <f>SUM(F9:F12)</f>
        <v>16320</v>
      </c>
      <c r="G7" s="9">
        <f>SUM(G8:G12)</f>
        <v>15670</v>
      </c>
      <c r="H7" s="9">
        <f>SUM(H8:H12)</f>
        <v>32976</v>
      </c>
      <c r="I7" s="9">
        <f>SUM(I8:I12)</f>
        <v>26535</v>
      </c>
      <c r="J7" s="68"/>
      <c r="K7" s="68"/>
      <c r="L7" s="68"/>
      <c r="M7" s="68"/>
      <c r="N7" s="9">
        <f>SUM(N8:N12)</f>
        <v>26535</v>
      </c>
    </row>
    <row r="8" spans="1:14" ht="12.75" thickTop="1">
      <c r="A8" s="11">
        <v>2144</v>
      </c>
      <c r="B8" s="69" t="s">
        <v>60</v>
      </c>
      <c r="C8" s="70">
        <v>5</v>
      </c>
      <c r="D8" s="71"/>
      <c r="E8" s="72"/>
      <c r="F8" s="6">
        <v>0</v>
      </c>
      <c r="G8" s="6">
        <v>150</v>
      </c>
      <c r="H8" s="6">
        <v>150</v>
      </c>
      <c r="I8" s="6">
        <v>150</v>
      </c>
      <c r="J8" s="6"/>
      <c r="K8" s="6"/>
      <c r="L8" s="6"/>
      <c r="M8" s="6"/>
      <c r="N8" s="6">
        <f>SUM(I8)</f>
        <v>150</v>
      </c>
    </row>
    <row r="9" spans="1:14" ht="12">
      <c r="A9" s="11">
        <v>2212</v>
      </c>
      <c r="B9" s="73" t="s">
        <v>10</v>
      </c>
      <c r="C9" s="11">
        <v>5</v>
      </c>
      <c r="D9" s="74">
        <v>7525</v>
      </c>
      <c r="E9" s="6">
        <v>8225</v>
      </c>
      <c r="F9" s="6">
        <v>9225</v>
      </c>
      <c r="G9" s="6">
        <v>8975</v>
      </c>
      <c r="H9" s="6">
        <v>15304</v>
      </c>
      <c r="I9" s="6">
        <v>10975</v>
      </c>
      <c r="J9" s="14"/>
      <c r="K9" s="6"/>
      <c r="L9" s="14"/>
      <c r="M9" s="75"/>
      <c r="N9" s="6">
        <f>SUM(I9)</f>
        <v>10975</v>
      </c>
    </row>
    <row r="10" spans="1:14" ht="12">
      <c r="A10" s="10">
        <v>2219</v>
      </c>
      <c r="B10" s="12" t="s">
        <v>11</v>
      </c>
      <c r="C10" s="11">
        <v>2</v>
      </c>
      <c r="D10" s="74"/>
      <c r="E10" s="6"/>
      <c r="F10" s="6"/>
      <c r="G10" s="6">
        <v>0</v>
      </c>
      <c r="H10" s="6">
        <v>86</v>
      </c>
      <c r="I10" s="6">
        <v>0</v>
      </c>
      <c r="J10" s="14"/>
      <c r="K10" s="6"/>
      <c r="L10" s="14"/>
      <c r="M10" s="75"/>
      <c r="N10" s="6">
        <f>SUM(I10)</f>
        <v>0</v>
      </c>
    </row>
    <row r="11" spans="1:14" ht="12">
      <c r="A11" s="10">
        <v>2219</v>
      </c>
      <c r="B11" s="12" t="s">
        <v>11</v>
      </c>
      <c r="C11" s="10">
        <v>5</v>
      </c>
      <c r="D11" s="13">
        <v>6225</v>
      </c>
      <c r="E11" s="5">
        <v>6025</v>
      </c>
      <c r="F11" s="5">
        <v>7025</v>
      </c>
      <c r="G11" s="5">
        <v>6475</v>
      </c>
      <c r="H11" s="5">
        <v>17366</v>
      </c>
      <c r="I11" s="5">
        <v>15340</v>
      </c>
      <c r="J11" s="5"/>
      <c r="K11" s="5"/>
      <c r="L11" s="5"/>
      <c r="M11" s="15"/>
      <c r="N11" s="5">
        <f>SUM(I11)</f>
        <v>15340</v>
      </c>
    </row>
    <row r="12" spans="1:14" ht="12.75" thickBot="1">
      <c r="A12" s="21">
        <v>2333</v>
      </c>
      <c r="B12" s="17" t="s">
        <v>42</v>
      </c>
      <c r="C12" s="76">
        <v>5</v>
      </c>
      <c r="D12" s="77">
        <v>100</v>
      </c>
      <c r="E12" s="78">
        <v>70</v>
      </c>
      <c r="F12" s="78">
        <v>70</v>
      </c>
      <c r="G12" s="78">
        <v>70</v>
      </c>
      <c r="H12" s="78">
        <v>70</v>
      </c>
      <c r="I12" s="78">
        <v>70</v>
      </c>
      <c r="J12" s="78"/>
      <c r="K12" s="78"/>
      <c r="L12" s="78"/>
      <c r="M12" s="79"/>
      <c r="N12" s="78">
        <f>SUM(I12)</f>
        <v>70</v>
      </c>
    </row>
    <row r="13" spans="1:14" ht="13.5" thickBot="1" thickTop="1">
      <c r="A13" s="26" t="s">
        <v>12</v>
      </c>
      <c r="B13" s="27"/>
      <c r="C13" s="28"/>
      <c r="D13" s="29">
        <f aca="true" t="shared" si="0" ref="D13:I13">SUM(D14:D70)</f>
        <v>163139</v>
      </c>
      <c r="E13" s="80">
        <f t="shared" si="0"/>
        <v>151506</v>
      </c>
      <c r="F13" s="9">
        <f t="shared" si="0"/>
        <v>164047</v>
      </c>
      <c r="G13" s="9">
        <f t="shared" si="0"/>
        <v>99753</v>
      </c>
      <c r="H13" s="9">
        <f t="shared" si="0"/>
        <v>129147</v>
      </c>
      <c r="I13" s="9">
        <f t="shared" si="0"/>
        <v>82716</v>
      </c>
      <c r="J13" s="68"/>
      <c r="K13" s="9">
        <f>SUM(K14:K70)</f>
        <v>16378</v>
      </c>
      <c r="L13" s="68"/>
      <c r="M13" s="81">
        <f>SUM(M14:M70)</f>
        <v>1000</v>
      </c>
      <c r="N13" s="9">
        <f>SUM(N14:N70)</f>
        <v>100094</v>
      </c>
    </row>
    <row r="14" spans="1:14" ht="12.75" thickTop="1">
      <c r="A14" s="82">
        <v>3111</v>
      </c>
      <c r="B14" s="83" t="s">
        <v>13</v>
      </c>
      <c r="C14" s="82">
        <v>1</v>
      </c>
      <c r="D14" s="84">
        <v>300</v>
      </c>
      <c r="E14" s="85">
        <v>300</v>
      </c>
      <c r="F14" s="85">
        <v>300</v>
      </c>
      <c r="G14" s="85">
        <v>500</v>
      </c>
      <c r="H14" s="85">
        <v>1848</v>
      </c>
      <c r="I14" s="85">
        <v>500</v>
      </c>
      <c r="J14" s="85"/>
      <c r="K14" s="85"/>
      <c r="L14" s="85"/>
      <c r="M14" s="86"/>
      <c r="N14" s="85">
        <f aca="true" t="shared" si="1" ref="N14:N35">SUM(I14)</f>
        <v>500</v>
      </c>
    </row>
    <row r="15" spans="1:14" ht="12">
      <c r="A15" s="11">
        <v>3111</v>
      </c>
      <c r="B15" s="73" t="s">
        <v>13</v>
      </c>
      <c r="C15" s="11">
        <v>10</v>
      </c>
      <c r="D15" s="74">
        <v>7247</v>
      </c>
      <c r="E15" s="6">
        <v>6160</v>
      </c>
      <c r="F15" s="6">
        <v>6521</v>
      </c>
      <c r="G15" s="6">
        <v>5888</v>
      </c>
      <c r="H15" s="6">
        <v>6821</v>
      </c>
      <c r="I15" s="6">
        <v>0</v>
      </c>
      <c r="J15" s="6"/>
      <c r="K15" s="6">
        <v>6478</v>
      </c>
      <c r="L15" s="6"/>
      <c r="M15" s="75"/>
      <c r="N15" s="5">
        <f>SUM(K15)</f>
        <v>6478</v>
      </c>
    </row>
    <row r="16" spans="1:14" ht="12">
      <c r="A16" s="11">
        <v>3111</v>
      </c>
      <c r="B16" s="73" t="s">
        <v>13</v>
      </c>
      <c r="C16" s="11">
        <v>2</v>
      </c>
      <c r="D16" s="74"/>
      <c r="E16" s="6">
        <v>0</v>
      </c>
      <c r="F16" s="6">
        <v>0</v>
      </c>
      <c r="G16" s="6">
        <v>0</v>
      </c>
      <c r="H16" s="6">
        <v>158</v>
      </c>
      <c r="I16" s="6">
        <v>0</v>
      </c>
      <c r="J16" s="6"/>
      <c r="K16" s="6"/>
      <c r="L16" s="6"/>
      <c r="M16" s="75"/>
      <c r="N16" s="6">
        <f t="shared" si="1"/>
        <v>0</v>
      </c>
    </row>
    <row r="17" spans="1:14" ht="12">
      <c r="A17" s="10">
        <v>3113</v>
      </c>
      <c r="B17" s="12" t="s">
        <v>14</v>
      </c>
      <c r="C17" s="10">
        <v>1</v>
      </c>
      <c r="D17" s="13">
        <v>241</v>
      </c>
      <c r="E17" s="5">
        <v>241</v>
      </c>
      <c r="F17" s="5">
        <v>241</v>
      </c>
      <c r="G17" s="5">
        <v>10560</v>
      </c>
      <c r="H17" s="5">
        <v>24313</v>
      </c>
      <c r="I17" s="5">
        <v>500</v>
      </c>
      <c r="J17" s="5"/>
      <c r="K17" s="5"/>
      <c r="L17" s="5"/>
      <c r="M17" s="15"/>
      <c r="N17" s="5">
        <f>SUM(I17)</f>
        <v>500</v>
      </c>
    </row>
    <row r="18" spans="1:14" ht="12">
      <c r="A18" s="10">
        <v>3113</v>
      </c>
      <c r="B18" s="12" t="s">
        <v>14</v>
      </c>
      <c r="C18" s="10">
        <v>2</v>
      </c>
      <c r="D18" s="13">
        <v>241</v>
      </c>
      <c r="E18" s="5">
        <v>241</v>
      </c>
      <c r="F18" s="5">
        <v>241</v>
      </c>
      <c r="G18" s="5">
        <v>0</v>
      </c>
      <c r="H18" s="5">
        <v>618</v>
      </c>
      <c r="I18" s="5">
        <v>0</v>
      </c>
      <c r="J18" s="5"/>
      <c r="K18" s="5"/>
      <c r="L18" s="5"/>
      <c r="M18" s="15"/>
      <c r="N18" s="5">
        <f t="shared" si="1"/>
        <v>0</v>
      </c>
    </row>
    <row r="19" spans="1:14" ht="12">
      <c r="A19" s="10">
        <v>3113</v>
      </c>
      <c r="B19" s="12" t="s">
        <v>14</v>
      </c>
      <c r="C19" s="10">
        <v>10</v>
      </c>
      <c r="D19" s="13">
        <v>9035</v>
      </c>
      <c r="E19" s="5">
        <v>10800</v>
      </c>
      <c r="F19" s="5">
        <v>11000</v>
      </c>
      <c r="G19" s="5">
        <v>9397</v>
      </c>
      <c r="H19" s="5">
        <v>12425</v>
      </c>
      <c r="I19" s="5">
        <v>0</v>
      </c>
      <c r="J19" s="5"/>
      <c r="K19" s="5">
        <v>9900</v>
      </c>
      <c r="L19" s="5"/>
      <c r="M19" s="15"/>
      <c r="N19" s="5">
        <f>SUM(K19)</f>
        <v>9900</v>
      </c>
    </row>
    <row r="20" spans="1:14" ht="12">
      <c r="A20" s="10">
        <v>3314</v>
      </c>
      <c r="B20" s="12" t="s">
        <v>68</v>
      </c>
      <c r="C20" s="10">
        <v>9</v>
      </c>
      <c r="D20" s="13"/>
      <c r="E20" s="5"/>
      <c r="F20" s="5"/>
      <c r="G20" s="5">
        <v>0</v>
      </c>
      <c r="H20" s="5">
        <v>10</v>
      </c>
      <c r="I20" s="5">
        <v>0</v>
      </c>
      <c r="J20" s="5"/>
      <c r="K20" s="5"/>
      <c r="L20" s="5"/>
      <c r="M20" s="15"/>
      <c r="N20" s="5">
        <v>0</v>
      </c>
    </row>
    <row r="21" spans="1:14" ht="12">
      <c r="A21" s="10">
        <v>3315</v>
      </c>
      <c r="B21" s="12" t="s">
        <v>46</v>
      </c>
      <c r="C21" s="10">
        <v>1</v>
      </c>
      <c r="D21" s="13">
        <v>0</v>
      </c>
      <c r="E21" s="5">
        <v>300</v>
      </c>
      <c r="F21" s="5">
        <v>300</v>
      </c>
      <c r="G21" s="5">
        <v>300</v>
      </c>
      <c r="H21" s="5">
        <v>300</v>
      </c>
      <c r="I21" s="5">
        <v>300</v>
      </c>
      <c r="J21" s="5"/>
      <c r="K21" s="5"/>
      <c r="L21" s="5"/>
      <c r="M21" s="15"/>
      <c r="N21" s="5">
        <f>SUM(I21)</f>
        <v>300</v>
      </c>
    </row>
    <row r="22" spans="1:14" ht="12">
      <c r="A22" s="10">
        <v>3315</v>
      </c>
      <c r="B22" s="12" t="s">
        <v>46</v>
      </c>
      <c r="C22" s="10">
        <v>8</v>
      </c>
      <c r="D22" s="13">
        <v>6</v>
      </c>
      <c r="E22" s="5">
        <v>2</v>
      </c>
      <c r="F22" s="5">
        <v>2</v>
      </c>
      <c r="G22" s="5">
        <v>2</v>
      </c>
      <c r="H22" s="5">
        <v>2</v>
      </c>
      <c r="I22" s="5">
        <v>2</v>
      </c>
      <c r="J22" s="5"/>
      <c r="K22" s="5"/>
      <c r="L22" s="5"/>
      <c r="M22" s="15"/>
      <c r="N22" s="5">
        <f>SUM(I22)</f>
        <v>2</v>
      </c>
    </row>
    <row r="23" spans="1:14" ht="12">
      <c r="A23" s="10">
        <v>3315</v>
      </c>
      <c r="B23" s="12" t="s">
        <v>46</v>
      </c>
      <c r="C23" s="10">
        <v>10</v>
      </c>
      <c r="D23" s="13">
        <v>600</v>
      </c>
      <c r="E23" s="5">
        <v>200</v>
      </c>
      <c r="F23" s="5">
        <v>190</v>
      </c>
      <c r="G23" s="5">
        <v>396</v>
      </c>
      <c r="H23" s="5">
        <v>415</v>
      </c>
      <c r="I23" s="5">
        <v>396</v>
      </c>
      <c r="J23" s="5"/>
      <c r="K23" s="5"/>
      <c r="L23" s="5"/>
      <c r="M23" s="15"/>
      <c r="N23" s="5">
        <f t="shared" si="1"/>
        <v>396</v>
      </c>
    </row>
    <row r="24" spans="1:14" ht="12">
      <c r="A24" s="10">
        <v>3319</v>
      </c>
      <c r="B24" s="12" t="s">
        <v>47</v>
      </c>
      <c r="C24" s="10">
        <v>9</v>
      </c>
      <c r="D24" s="13">
        <v>220</v>
      </c>
      <c r="E24" s="5">
        <v>328</v>
      </c>
      <c r="F24" s="5">
        <v>328</v>
      </c>
      <c r="G24" s="5">
        <v>0</v>
      </c>
      <c r="H24" s="5">
        <v>25</v>
      </c>
      <c r="I24" s="5">
        <v>0</v>
      </c>
      <c r="J24" s="5"/>
      <c r="K24" s="5"/>
      <c r="L24" s="5"/>
      <c r="M24" s="15"/>
      <c r="N24" s="5">
        <f>SUM(I24)</f>
        <v>0</v>
      </c>
    </row>
    <row r="25" spans="1:14" ht="12">
      <c r="A25" s="10">
        <v>3319</v>
      </c>
      <c r="B25" s="12" t="s">
        <v>47</v>
      </c>
      <c r="C25" s="10">
        <v>10</v>
      </c>
      <c r="D25" s="13">
        <v>220</v>
      </c>
      <c r="E25" s="5">
        <v>328</v>
      </c>
      <c r="F25" s="5">
        <v>328</v>
      </c>
      <c r="G25" s="5">
        <v>328</v>
      </c>
      <c r="H25" s="5">
        <v>408</v>
      </c>
      <c r="I25" s="5">
        <v>330</v>
      </c>
      <c r="J25" s="5"/>
      <c r="K25" s="5"/>
      <c r="L25" s="5"/>
      <c r="M25" s="15"/>
      <c r="N25" s="5">
        <f t="shared" si="1"/>
        <v>330</v>
      </c>
    </row>
    <row r="26" spans="1:14" ht="12">
      <c r="A26" s="10">
        <v>3322</v>
      </c>
      <c r="B26" s="12" t="s">
        <v>43</v>
      </c>
      <c r="C26" s="10">
        <v>5</v>
      </c>
      <c r="D26" s="13">
        <v>60</v>
      </c>
      <c r="E26" s="5">
        <v>110</v>
      </c>
      <c r="F26" s="5">
        <v>110</v>
      </c>
      <c r="G26" s="5">
        <v>110</v>
      </c>
      <c r="H26" s="5">
        <v>770</v>
      </c>
      <c r="I26" s="5">
        <v>110</v>
      </c>
      <c r="J26" s="5"/>
      <c r="K26" s="5"/>
      <c r="L26" s="5"/>
      <c r="M26" s="15"/>
      <c r="N26" s="6">
        <f t="shared" si="1"/>
        <v>110</v>
      </c>
    </row>
    <row r="27" spans="1:14" ht="12">
      <c r="A27" s="10">
        <v>3326</v>
      </c>
      <c r="B27" s="12" t="s">
        <v>44</v>
      </c>
      <c r="C27" s="10">
        <v>5</v>
      </c>
      <c r="D27" s="13">
        <v>60</v>
      </c>
      <c r="E27" s="5">
        <v>110</v>
      </c>
      <c r="F27" s="5">
        <v>110</v>
      </c>
      <c r="G27" s="5">
        <v>110</v>
      </c>
      <c r="H27" s="5">
        <v>110</v>
      </c>
      <c r="I27" s="5">
        <v>110</v>
      </c>
      <c r="J27" s="5"/>
      <c r="K27" s="5"/>
      <c r="L27" s="5"/>
      <c r="M27" s="15"/>
      <c r="N27" s="5">
        <f t="shared" si="1"/>
        <v>110</v>
      </c>
    </row>
    <row r="28" spans="1:14" ht="12">
      <c r="A28" s="10">
        <v>3326</v>
      </c>
      <c r="B28" s="12" t="s">
        <v>44</v>
      </c>
      <c r="C28" s="10">
        <v>8</v>
      </c>
      <c r="D28" s="13">
        <v>0</v>
      </c>
      <c r="E28" s="5">
        <v>5</v>
      </c>
      <c r="F28" s="5">
        <v>5</v>
      </c>
      <c r="G28" s="5">
        <v>15</v>
      </c>
      <c r="H28" s="5">
        <v>15</v>
      </c>
      <c r="I28" s="5">
        <v>15</v>
      </c>
      <c r="J28" s="5"/>
      <c r="K28" s="5"/>
      <c r="L28" s="5"/>
      <c r="M28" s="15"/>
      <c r="N28" s="5">
        <f t="shared" si="1"/>
        <v>15</v>
      </c>
    </row>
    <row r="29" spans="1:14" ht="12">
      <c r="A29" s="10">
        <v>3329</v>
      </c>
      <c r="B29" s="12" t="s">
        <v>74</v>
      </c>
      <c r="C29" s="10">
        <v>9</v>
      </c>
      <c r="D29" s="13"/>
      <c r="E29" s="5"/>
      <c r="F29" s="5"/>
      <c r="G29" s="5">
        <v>0</v>
      </c>
      <c r="H29" s="5">
        <v>5</v>
      </c>
      <c r="I29" s="5">
        <v>0</v>
      </c>
      <c r="J29" s="5"/>
      <c r="K29" s="5"/>
      <c r="L29" s="5"/>
      <c r="M29" s="15"/>
      <c r="N29" s="5">
        <f t="shared" si="1"/>
        <v>0</v>
      </c>
    </row>
    <row r="30" spans="1:14" ht="12">
      <c r="A30" s="10" t="s">
        <v>15</v>
      </c>
      <c r="B30" s="12" t="s">
        <v>16</v>
      </c>
      <c r="C30" s="10">
        <v>10</v>
      </c>
      <c r="D30" s="13">
        <v>445</v>
      </c>
      <c r="E30" s="5">
        <v>447</v>
      </c>
      <c r="F30" s="5">
        <v>457</v>
      </c>
      <c r="G30" s="5">
        <v>450</v>
      </c>
      <c r="H30" s="5">
        <v>450</v>
      </c>
      <c r="I30" s="5">
        <v>420</v>
      </c>
      <c r="J30" s="5"/>
      <c r="K30" s="5"/>
      <c r="L30" s="5"/>
      <c r="M30" s="15"/>
      <c r="N30" s="5">
        <f t="shared" si="1"/>
        <v>420</v>
      </c>
    </row>
    <row r="31" spans="1:14" ht="12">
      <c r="A31" s="10">
        <v>3392</v>
      </c>
      <c r="B31" s="12" t="s">
        <v>36</v>
      </c>
      <c r="C31" s="10">
        <v>1</v>
      </c>
      <c r="D31" s="13">
        <v>843</v>
      </c>
      <c r="E31" s="5">
        <v>843</v>
      </c>
      <c r="F31" s="5">
        <v>843</v>
      </c>
      <c r="G31" s="5">
        <v>843</v>
      </c>
      <c r="H31" s="5">
        <v>763</v>
      </c>
      <c r="I31" s="5">
        <v>843</v>
      </c>
      <c r="J31" s="5"/>
      <c r="K31" s="5"/>
      <c r="L31" s="5"/>
      <c r="M31" s="15"/>
      <c r="N31" s="5">
        <f t="shared" si="1"/>
        <v>843</v>
      </c>
    </row>
    <row r="32" spans="1:14" ht="12">
      <c r="A32" s="10">
        <v>3392</v>
      </c>
      <c r="B32" s="12" t="s">
        <v>36</v>
      </c>
      <c r="C32" s="10">
        <v>2</v>
      </c>
      <c r="D32" s="13">
        <v>843</v>
      </c>
      <c r="E32" s="5">
        <v>843</v>
      </c>
      <c r="F32" s="5">
        <v>843</v>
      </c>
      <c r="G32" s="5">
        <v>0</v>
      </c>
      <c r="H32" s="5">
        <v>4</v>
      </c>
      <c r="I32" s="5">
        <v>0</v>
      </c>
      <c r="J32" s="5"/>
      <c r="K32" s="5"/>
      <c r="L32" s="5"/>
      <c r="M32" s="15"/>
      <c r="N32" s="5">
        <f>SUM(I32)</f>
        <v>0</v>
      </c>
    </row>
    <row r="33" spans="1:14" ht="12">
      <c r="A33" s="10" t="s">
        <v>17</v>
      </c>
      <c r="B33" s="12" t="s">
        <v>18</v>
      </c>
      <c r="C33" s="10">
        <v>9</v>
      </c>
      <c r="D33" s="13">
        <v>64</v>
      </c>
      <c r="E33" s="5">
        <v>110</v>
      </c>
      <c r="F33" s="5">
        <v>110</v>
      </c>
      <c r="G33" s="5">
        <v>0</v>
      </c>
      <c r="H33" s="5">
        <v>150</v>
      </c>
      <c r="I33" s="5">
        <v>0</v>
      </c>
      <c r="J33" s="5"/>
      <c r="K33" s="5"/>
      <c r="L33" s="5"/>
      <c r="M33" s="15"/>
      <c r="N33" s="6">
        <f>SUM(I33)</f>
        <v>0</v>
      </c>
    </row>
    <row r="34" spans="1:14" ht="12">
      <c r="A34" s="10" t="s">
        <v>17</v>
      </c>
      <c r="B34" s="12" t="s">
        <v>18</v>
      </c>
      <c r="C34" s="10">
        <v>8</v>
      </c>
      <c r="D34" s="13">
        <v>64</v>
      </c>
      <c r="E34" s="5">
        <v>110</v>
      </c>
      <c r="F34" s="5">
        <v>110</v>
      </c>
      <c r="G34" s="5">
        <v>157</v>
      </c>
      <c r="H34" s="5">
        <v>157</v>
      </c>
      <c r="I34" s="5">
        <v>157</v>
      </c>
      <c r="J34" s="5"/>
      <c r="K34" s="5"/>
      <c r="L34" s="5"/>
      <c r="M34" s="15"/>
      <c r="N34" s="6">
        <f t="shared" si="1"/>
        <v>157</v>
      </c>
    </row>
    <row r="35" spans="1:14" ht="12.75" thickBot="1">
      <c r="A35" s="23">
        <v>3399</v>
      </c>
      <c r="B35" s="119" t="s">
        <v>18</v>
      </c>
      <c r="C35" s="23">
        <v>10</v>
      </c>
      <c r="D35" s="122">
        <v>440</v>
      </c>
      <c r="E35" s="87">
        <v>718</v>
      </c>
      <c r="F35" s="87">
        <v>768</v>
      </c>
      <c r="G35" s="87">
        <v>1150</v>
      </c>
      <c r="H35" s="87">
        <v>1874</v>
      </c>
      <c r="I35" s="87">
        <v>1150</v>
      </c>
      <c r="J35" s="87"/>
      <c r="K35" s="87"/>
      <c r="L35" s="87"/>
      <c r="M35" s="123"/>
      <c r="N35" s="87">
        <f t="shared" si="1"/>
        <v>1150</v>
      </c>
    </row>
    <row r="36" spans="1:14" ht="12.75" thickTop="1">
      <c r="A36" s="88"/>
      <c r="B36" s="89"/>
      <c r="C36" s="88"/>
      <c r="D36" s="24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ht="12">
      <c r="A37" s="88"/>
      <c r="B37" s="89"/>
      <c r="C37" s="88"/>
      <c r="D37" s="24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12">
      <c r="A38" s="88"/>
      <c r="B38" s="89"/>
      <c r="C38" s="88"/>
      <c r="D38" s="24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2:14" ht="12">
      <c r="B39" s="89"/>
      <c r="C39" s="88"/>
      <c r="D39" s="24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ht="16.5" thickBot="1">
      <c r="A40" s="41" t="s">
        <v>82</v>
      </c>
      <c r="B40" s="37"/>
      <c r="C40" s="36"/>
      <c r="D40" s="38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3.5" thickBot="1" thickTop="1">
      <c r="A41" s="42"/>
      <c r="B41" s="43"/>
      <c r="C41" s="42"/>
      <c r="D41" s="44"/>
      <c r="E41" s="45"/>
      <c r="F41" s="42"/>
      <c r="G41" s="42"/>
      <c r="H41" s="42"/>
      <c r="I41" s="48"/>
      <c r="J41" s="48"/>
      <c r="K41" s="49" t="s">
        <v>84</v>
      </c>
      <c r="L41" s="48"/>
      <c r="M41" s="48"/>
      <c r="N41" s="91"/>
    </row>
    <row r="42" spans="1:14" ht="35.25" thickBot="1" thickTop="1">
      <c r="A42" s="51" t="s">
        <v>0</v>
      </c>
      <c r="B42" s="52" t="s">
        <v>1</v>
      </c>
      <c r="C42" s="51" t="s">
        <v>2</v>
      </c>
      <c r="D42" s="53" t="s">
        <v>35</v>
      </c>
      <c r="E42" s="54" t="s">
        <v>57</v>
      </c>
      <c r="F42" s="51" t="s">
        <v>59</v>
      </c>
      <c r="G42" s="51" t="s">
        <v>63</v>
      </c>
      <c r="H42" s="51" t="s">
        <v>78</v>
      </c>
      <c r="I42" s="55" t="s">
        <v>3</v>
      </c>
      <c r="J42" s="55" t="s">
        <v>4</v>
      </c>
      <c r="K42" s="56" t="s">
        <v>5</v>
      </c>
      <c r="L42" s="56" t="s">
        <v>6</v>
      </c>
      <c r="M42" s="56" t="s">
        <v>7</v>
      </c>
      <c r="N42" s="55" t="s">
        <v>8</v>
      </c>
    </row>
    <row r="43" spans="1:14" ht="12.75" thickTop="1">
      <c r="A43" s="10">
        <v>3412</v>
      </c>
      <c r="B43" s="12" t="s">
        <v>52</v>
      </c>
      <c r="C43" s="10">
        <v>2</v>
      </c>
      <c r="D43" s="13"/>
      <c r="E43" s="5"/>
      <c r="F43" s="5"/>
      <c r="G43" s="5">
        <v>0</v>
      </c>
      <c r="H43" s="5">
        <v>40</v>
      </c>
      <c r="I43" s="5">
        <v>35</v>
      </c>
      <c r="J43" s="5"/>
      <c r="K43" s="5"/>
      <c r="L43" s="5"/>
      <c r="M43" s="15"/>
      <c r="N43" s="5">
        <f>SUM(I43)</f>
        <v>35</v>
      </c>
    </row>
    <row r="44" spans="1:14" ht="12">
      <c r="A44" s="10">
        <v>3412</v>
      </c>
      <c r="B44" s="12" t="s">
        <v>52</v>
      </c>
      <c r="C44" s="10">
        <v>1</v>
      </c>
      <c r="D44" s="13">
        <v>0</v>
      </c>
      <c r="E44" s="5">
        <v>100</v>
      </c>
      <c r="F44" s="5">
        <v>100</v>
      </c>
      <c r="G44" s="5">
        <v>100</v>
      </c>
      <c r="H44" s="5">
        <v>180</v>
      </c>
      <c r="I44" s="5">
        <v>0</v>
      </c>
      <c r="J44" s="5"/>
      <c r="K44" s="5"/>
      <c r="L44" s="5"/>
      <c r="M44" s="15"/>
      <c r="N44" s="5">
        <f>SUM(I44)</f>
        <v>0</v>
      </c>
    </row>
    <row r="45" spans="1:14" ht="12">
      <c r="A45" s="10">
        <v>3412</v>
      </c>
      <c r="B45" s="12" t="s">
        <v>52</v>
      </c>
      <c r="C45" s="10">
        <v>10</v>
      </c>
      <c r="D45" s="13"/>
      <c r="E45" s="5">
        <v>0</v>
      </c>
      <c r="F45" s="5">
        <v>0</v>
      </c>
      <c r="G45" s="5">
        <v>0</v>
      </c>
      <c r="H45" s="5">
        <v>0</v>
      </c>
      <c r="I45" s="5">
        <v>288</v>
      </c>
      <c r="J45" s="5"/>
      <c r="K45" s="5"/>
      <c r="L45" s="5"/>
      <c r="M45" s="15"/>
      <c r="N45" s="5">
        <f>SUM(I45)</f>
        <v>288</v>
      </c>
    </row>
    <row r="46" spans="1:14" ht="12">
      <c r="A46" s="10">
        <v>3419</v>
      </c>
      <c r="B46" s="12" t="s">
        <v>69</v>
      </c>
      <c r="C46" s="10">
        <v>9</v>
      </c>
      <c r="D46" s="13"/>
      <c r="E46" s="5"/>
      <c r="F46" s="5"/>
      <c r="G46" s="5">
        <v>0</v>
      </c>
      <c r="H46" s="5">
        <v>993</v>
      </c>
      <c r="I46" s="5">
        <v>0</v>
      </c>
      <c r="J46" s="5"/>
      <c r="K46" s="5"/>
      <c r="L46" s="5"/>
      <c r="M46" s="15"/>
      <c r="N46" s="5">
        <v>0</v>
      </c>
    </row>
    <row r="47" spans="1:14" ht="12">
      <c r="A47" s="10">
        <v>3421</v>
      </c>
      <c r="B47" s="12" t="s">
        <v>19</v>
      </c>
      <c r="C47" s="10">
        <v>1</v>
      </c>
      <c r="D47" s="13"/>
      <c r="E47" s="5"/>
      <c r="F47" s="5"/>
      <c r="G47" s="5">
        <v>0</v>
      </c>
      <c r="H47" s="5">
        <v>182</v>
      </c>
      <c r="I47" s="5">
        <v>0</v>
      </c>
      <c r="J47" s="5"/>
      <c r="K47" s="5"/>
      <c r="L47" s="5"/>
      <c r="M47" s="15"/>
      <c r="N47" s="5">
        <f>SUM(I47)</f>
        <v>0</v>
      </c>
    </row>
    <row r="48" spans="1:14" ht="12">
      <c r="A48" s="10">
        <v>3421</v>
      </c>
      <c r="B48" s="12" t="s">
        <v>19</v>
      </c>
      <c r="C48" s="10">
        <v>9</v>
      </c>
      <c r="D48" s="13"/>
      <c r="E48" s="5"/>
      <c r="F48" s="5"/>
      <c r="G48" s="5">
        <v>0</v>
      </c>
      <c r="H48" s="5">
        <v>479</v>
      </c>
      <c r="I48" s="5">
        <v>0</v>
      </c>
      <c r="J48" s="5"/>
      <c r="K48" s="5"/>
      <c r="L48" s="5"/>
      <c r="M48" s="15"/>
      <c r="N48" s="5">
        <f>SUM(I48)</f>
        <v>0</v>
      </c>
    </row>
    <row r="49" spans="1:14" ht="12.75" thickBot="1">
      <c r="A49" s="10">
        <v>3421</v>
      </c>
      <c r="B49" s="12" t="s">
        <v>19</v>
      </c>
      <c r="C49" s="116">
        <v>8</v>
      </c>
      <c r="D49" s="13">
        <v>0</v>
      </c>
      <c r="E49" s="5">
        <v>5</v>
      </c>
      <c r="F49" s="19">
        <v>5</v>
      </c>
      <c r="G49" s="5">
        <v>5</v>
      </c>
      <c r="H49" s="5">
        <v>5</v>
      </c>
      <c r="I49" s="5">
        <v>5</v>
      </c>
      <c r="J49" s="5"/>
      <c r="K49" s="5"/>
      <c r="L49" s="5"/>
      <c r="M49" s="5"/>
      <c r="N49" s="5">
        <f>SUM(I49)</f>
        <v>5</v>
      </c>
    </row>
    <row r="50" spans="1:14" ht="12.75" thickTop="1">
      <c r="A50" s="10">
        <v>3429</v>
      </c>
      <c r="B50" s="12" t="s">
        <v>48</v>
      </c>
      <c r="C50" s="10">
        <v>8</v>
      </c>
      <c r="D50" s="13"/>
      <c r="E50" s="106"/>
      <c r="F50" s="85"/>
      <c r="G50" s="5">
        <v>5</v>
      </c>
      <c r="H50" s="5">
        <v>5</v>
      </c>
      <c r="I50" s="5">
        <v>5</v>
      </c>
      <c r="J50" s="5"/>
      <c r="K50" s="5"/>
      <c r="L50" s="5"/>
      <c r="M50" s="5"/>
      <c r="N50" s="5">
        <f>SUM(I50)</f>
        <v>5</v>
      </c>
    </row>
    <row r="51" spans="1:14" ht="12">
      <c r="A51" s="10">
        <v>3429</v>
      </c>
      <c r="B51" s="12" t="s">
        <v>48</v>
      </c>
      <c r="C51" s="10">
        <v>9</v>
      </c>
      <c r="D51" s="13">
        <v>5</v>
      </c>
      <c r="E51" s="106">
        <v>5</v>
      </c>
      <c r="F51" s="5">
        <v>5</v>
      </c>
      <c r="G51" s="5">
        <v>1000</v>
      </c>
      <c r="H51" s="5">
        <v>153</v>
      </c>
      <c r="I51" s="5">
        <v>0</v>
      </c>
      <c r="J51" s="5"/>
      <c r="K51" s="5"/>
      <c r="L51" s="5"/>
      <c r="M51" s="5">
        <v>1000</v>
      </c>
      <c r="N51" s="5">
        <f>SUM(M51)</f>
        <v>1000</v>
      </c>
    </row>
    <row r="52" spans="1:14" ht="12.75" thickBot="1">
      <c r="A52" s="135">
        <v>3525</v>
      </c>
      <c r="B52" s="142" t="s">
        <v>73</v>
      </c>
      <c r="C52" s="143">
        <v>9</v>
      </c>
      <c r="D52" s="134"/>
      <c r="E52" s="136"/>
      <c r="F52" s="137"/>
      <c r="G52" s="144">
        <v>0</v>
      </c>
      <c r="H52" s="144">
        <v>50</v>
      </c>
      <c r="I52" s="145">
        <v>0</v>
      </c>
      <c r="J52" s="138"/>
      <c r="K52" s="139"/>
      <c r="L52" s="139"/>
      <c r="M52" s="139"/>
      <c r="N52" s="145">
        <v>0</v>
      </c>
    </row>
    <row r="53" spans="1:14" ht="12.75" thickTop="1">
      <c r="A53" s="11">
        <v>3612</v>
      </c>
      <c r="B53" s="73" t="s">
        <v>20</v>
      </c>
      <c r="C53" s="11">
        <v>1</v>
      </c>
      <c r="D53" s="74">
        <v>40593</v>
      </c>
      <c r="E53" s="6">
        <v>35243</v>
      </c>
      <c r="F53" s="6">
        <v>38563</v>
      </c>
      <c r="G53" s="6">
        <v>37496</v>
      </c>
      <c r="H53" s="6">
        <v>38852</v>
      </c>
      <c r="I53" s="6">
        <v>42265</v>
      </c>
      <c r="J53" s="6"/>
      <c r="K53" s="6"/>
      <c r="L53" s="6"/>
      <c r="M53" s="6"/>
      <c r="N53" s="6">
        <f aca="true" t="shared" si="2" ref="N53:N70">SUM(I53)</f>
        <v>42265</v>
      </c>
    </row>
    <row r="54" spans="1:14" ht="12">
      <c r="A54" s="10">
        <v>3612</v>
      </c>
      <c r="B54" s="12" t="s">
        <v>20</v>
      </c>
      <c r="C54" s="10">
        <v>2</v>
      </c>
      <c r="D54" s="13">
        <v>40593</v>
      </c>
      <c r="E54" s="5">
        <v>35243</v>
      </c>
      <c r="F54" s="5">
        <v>38563</v>
      </c>
      <c r="G54" s="5">
        <v>0</v>
      </c>
      <c r="H54" s="5">
        <v>98</v>
      </c>
      <c r="I54" s="5">
        <v>0</v>
      </c>
      <c r="J54" s="5"/>
      <c r="K54" s="5"/>
      <c r="L54" s="5"/>
      <c r="M54" s="5"/>
      <c r="N54" s="6">
        <f>SUM(I54)</f>
        <v>0</v>
      </c>
    </row>
    <row r="55" spans="1:14" ht="12">
      <c r="A55" s="10">
        <v>3612</v>
      </c>
      <c r="B55" s="12" t="s">
        <v>20</v>
      </c>
      <c r="C55" s="10">
        <v>4</v>
      </c>
      <c r="D55" s="13">
        <v>3140</v>
      </c>
      <c r="E55" s="5">
        <v>3200</v>
      </c>
      <c r="F55" s="5">
        <v>3150</v>
      </c>
      <c r="G55" s="5">
        <v>3650</v>
      </c>
      <c r="H55" s="5">
        <v>3650</v>
      </c>
      <c r="I55" s="5">
        <v>3350</v>
      </c>
      <c r="J55" s="5"/>
      <c r="K55" s="5"/>
      <c r="L55" s="5"/>
      <c r="M55" s="5"/>
      <c r="N55" s="5">
        <f t="shared" si="2"/>
        <v>3350</v>
      </c>
    </row>
    <row r="56" spans="1:14" ht="12">
      <c r="A56" s="10">
        <v>3612</v>
      </c>
      <c r="B56" s="12" t="s">
        <v>20</v>
      </c>
      <c r="C56" s="10">
        <v>9</v>
      </c>
      <c r="D56" s="13">
        <v>40593</v>
      </c>
      <c r="E56" s="5">
        <v>35243</v>
      </c>
      <c r="F56" s="5">
        <v>38563</v>
      </c>
      <c r="G56" s="5">
        <v>0</v>
      </c>
      <c r="H56" s="5">
        <v>179</v>
      </c>
      <c r="I56" s="5">
        <v>0</v>
      </c>
      <c r="J56" s="5"/>
      <c r="K56" s="5"/>
      <c r="L56" s="5"/>
      <c r="M56" s="5"/>
      <c r="N56" s="6">
        <f>SUM(I56)</f>
        <v>0</v>
      </c>
    </row>
    <row r="57" spans="1:14" ht="12">
      <c r="A57" s="10">
        <v>3613</v>
      </c>
      <c r="B57" s="12" t="s">
        <v>34</v>
      </c>
      <c r="C57" s="10">
        <v>1</v>
      </c>
      <c r="D57" s="13">
        <v>1315</v>
      </c>
      <c r="E57" s="5">
        <v>1334</v>
      </c>
      <c r="F57" s="5">
        <v>1334</v>
      </c>
      <c r="G57" s="5">
        <v>1684</v>
      </c>
      <c r="H57" s="5">
        <v>4831</v>
      </c>
      <c r="I57" s="5">
        <v>1684</v>
      </c>
      <c r="J57" s="5"/>
      <c r="K57" s="5"/>
      <c r="L57" s="5"/>
      <c r="M57" s="5"/>
      <c r="N57" s="5">
        <f t="shared" si="2"/>
        <v>1684</v>
      </c>
    </row>
    <row r="58" spans="1:14" ht="12">
      <c r="A58" s="10">
        <v>3613</v>
      </c>
      <c r="B58" s="12" t="s">
        <v>34</v>
      </c>
      <c r="C58" s="10">
        <v>4</v>
      </c>
      <c r="D58" s="13">
        <v>130</v>
      </c>
      <c r="E58" s="5">
        <v>105</v>
      </c>
      <c r="F58" s="5">
        <v>105</v>
      </c>
      <c r="G58" s="5">
        <v>105</v>
      </c>
      <c r="H58" s="5">
        <v>105</v>
      </c>
      <c r="I58" s="5">
        <v>105</v>
      </c>
      <c r="J58" s="5"/>
      <c r="K58" s="5"/>
      <c r="L58" s="5"/>
      <c r="M58" s="5"/>
      <c r="N58" s="5">
        <f t="shared" si="2"/>
        <v>105</v>
      </c>
    </row>
    <row r="59" spans="1:14" ht="12">
      <c r="A59" s="10">
        <v>3632</v>
      </c>
      <c r="B59" s="12" t="s">
        <v>21</v>
      </c>
      <c r="C59" s="10">
        <v>1</v>
      </c>
      <c r="D59" s="13">
        <v>2521</v>
      </c>
      <c r="E59" s="5">
        <v>2587</v>
      </c>
      <c r="F59" s="5">
        <v>2587</v>
      </c>
      <c r="G59" s="5">
        <v>2632</v>
      </c>
      <c r="H59" s="5">
        <v>2749</v>
      </c>
      <c r="I59" s="5">
        <v>3166</v>
      </c>
      <c r="J59" s="5"/>
      <c r="K59" s="5"/>
      <c r="L59" s="5"/>
      <c r="M59" s="5"/>
      <c r="N59" s="5">
        <f t="shared" si="2"/>
        <v>3166</v>
      </c>
    </row>
    <row r="60" spans="1:14" ht="12">
      <c r="A60" s="10">
        <v>3632</v>
      </c>
      <c r="B60" s="12" t="s">
        <v>21</v>
      </c>
      <c r="C60" s="10">
        <v>5</v>
      </c>
      <c r="D60" s="13">
        <v>3420</v>
      </c>
      <c r="E60" s="5">
        <v>6370</v>
      </c>
      <c r="F60" s="5">
        <v>7370</v>
      </c>
      <c r="G60" s="5">
        <v>8870</v>
      </c>
      <c r="H60" s="5">
        <v>7960</v>
      </c>
      <c r="I60" s="5">
        <v>12370</v>
      </c>
      <c r="J60" s="5"/>
      <c r="K60" s="5"/>
      <c r="L60" s="5"/>
      <c r="M60" s="5"/>
      <c r="N60" s="5">
        <f t="shared" si="2"/>
        <v>12370</v>
      </c>
    </row>
    <row r="61" spans="1:14" ht="12">
      <c r="A61" s="10">
        <v>3632</v>
      </c>
      <c r="B61" s="12" t="s">
        <v>21</v>
      </c>
      <c r="C61" s="10">
        <v>8</v>
      </c>
      <c r="D61" s="13">
        <v>30</v>
      </c>
      <c r="E61" s="5">
        <v>5</v>
      </c>
      <c r="F61" s="5">
        <v>5</v>
      </c>
      <c r="G61" s="5">
        <v>5</v>
      </c>
      <c r="H61" s="5">
        <v>5</v>
      </c>
      <c r="I61" s="5">
        <v>5</v>
      </c>
      <c r="J61" s="5"/>
      <c r="K61" s="5"/>
      <c r="L61" s="5"/>
      <c r="M61" s="5"/>
      <c r="N61" s="5">
        <f t="shared" si="2"/>
        <v>5</v>
      </c>
    </row>
    <row r="62" spans="1:14" ht="12">
      <c r="A62" s="10">
        <v>3635</v>
      </c>
      <c r="B62" s="12" t="s">
        <v>58</v>
      </c>
      <c r="C62" s="10">
        <v>3</v>
      </c>
      <c r="D62" s="13"/>
      <c r="E62" s="5">
        <v>0</v>
      </c>
      <c r="F62" s="5">
        <v>20</v>
      </c>
      <c r="G62" s="5">
        <v>60</v>
      </c>
      <c r="H62" s="5">
        <v>60</v>
      </c>
      <c r="I62" s="5">
        <v>60</v>
      </c>
      <c r="J62" s="5"/>
      <c r="K62" s="5"/>
      <c r="L62" s="5"/>
      <c r="M62" s="5"/>
      <c r="N62" s="6">
        <f>SUM(I62)</f>
        <v>60</v>
      </c>
    </row>
    <row r="63" spans="1:14" ht="12">
      <c r="A63" s="10">
        <v>3699</v>
      </c>
      <c r="B63" s="12" t="s">
        <v>75</v>
      </c>
      <c r="C63" s="10">
        <v>2</v>
      </c>
      <c r="D63" s="13"/>
      <c r="E63" s="5"/>
      <c r="F63" s="5"/>
      <c r="G63" s="5">
        <v>0</v>
      </c>
      <c r="H63" s="5">
        <v>0</v>
      </c>
      <c r="I63" s="5">
        <v>500</v>
      </c>
      <c r="J63" s="5"/>
      <c r="K63" s="5"/>
      <c r="L63" s="5"/>
      <c r="M63" s="5"/>
      <c r="N63" s="6">
        <f>SUM(I63)</f>
        <v>500</v>
      </c>
    </row>
    <row r="64" spans="1:14" ht="12">
      <c r="A64" s="10">
        <v>3639</v>
      </c>
      <c r="B64" s="12" t="s">
        <v>50</v>
      </c>
      <c r="C64" s="10">
        <v>4</v>
      </c>
      <c r="D64" s="13">
        <v>300</v>
      </c>
      <c r="E64" s="5">
        <v>50</v>
      </c>
      <c r="F64" s="5">
        <v>50</v>
      </c>
      <c r="G64" s="5">
        <v>50</v>
      </c>
      <c r="H64" s="5">
        <v>50</v>
      </c>
      <c r="I64" s="5">
        <v>50</v>
      </c>
      <c r="J64" s="5"/>
      <c r="K64" s="5"/>
      <c r="L64" s="5"/>
      <c r="M64" s="5"/>
      <c r="N64" s="6">
        <f t="shared" si="2"/>
        <v>50</v>
      </c>
    </row>
    <row r="65" spans="1:14" ht="12">
      <c r="A65" s="10">
        <v>3722</v>
      </c>
      <c r="B65" s="12" t="s">
        <v>61</v>
      </c>
      <c r="C65" s="10">
        <v>5</v>
      </c>
      <c r="D65" s="13"/>
      <c r="E65" s="5"/>
      <c r="F65" s="5">
        <v>0</v>
      </c>
      <c r="G65" s="5">
        <v>1860</v>
      </c>
      <c r="H65" s="5">
        <v>2320</v>
      </c>
      <c r="I65" s="5">
        <v>2660</v>
      </c>
      <c r="J65" s="5"/>
      <c r="K65" s="5"/>
      <c r="L65" s="5"/>
      <c r="M65" s="5"/>
      <c r="N65" s="6">
        <f t="shared" si="2"/>
        <v>2660</v>
      </c>
    </row>
    <row r="66" spans="1:14" ht="12">
      <c r="A66" s="10">
        <v>3745</v>
      </c>
      <c r="B66" s="12" t="s">
        <v>22</v>
      </c>
      <c r="C66" s="10">
        <v>1</v>
      </c>
      <c r="D66" s="13">
        <v>380</v>
      </c>
      <c r="E66" s="5">
        <v>550</v>
      </c>
      <c r="F66" s="5">
        <v>550</v>
      </c>
      <c r="G66" s="5">
        <v>550</v>
      </c>
      <c r="H66" s="5">
        <v>721</v>
      </c>
      <c r="I66" s="5">
        <v>660</v>
      </c>
      <c r="J66" s="5"/>
      <c r="K66" s="5"/>
      <c r="L66" s="5"/>
      <c r="M66" s="5"/>
      <c r="N66" s="5">
        <f t="shared" si="2"/>
        <v>660</v>
      </c>
    </row>
    <row r="67" spans="1:14" ht="12">
      <c r="A67" s="10">
        <v>3745</v>
      </c>
      <c r="B67" s="12" t="s">
        <v>22</v>
      </c>
      <c r="C67" s="10">
        <v>2</v>
      </c>
      <c r="D67" s="13">
        <v>380</v>
      </c>
      <c r="E67" s="5">
        <v>550</v>
      </c>
      <c r="F67" s="5">
        <v>550</v>
      </c>
      <c r="G67" s="5">
        <v>0</v>
      </c>
      <c r="H67" s="5">
        <v>3052</v>
      </c>
      <c r="I67" s="5">
        <v>0</v>
      </c>
      <c r="J67" s="5"/>
      <c r="K67" s="5"/>
      <c r="L67" s="5"/>
      <c r="M67" s="5"/>
      <c r="N67" s="5">
        <f>SUM(I67)</f>
        <v>0</v>
      </c>
    </row>
    <row r="68" spans="1:14" ht="12">
      <c r="A68" s="10">
        <v>3745</v>
      </c>
      <c r="B68" s="12" t="s">
        <v>22</v>
      </c>
      <c r="C68" s="10">
        <v>5</v>
      </c>
      <c r="D68" s="13">
        <v>8710</v>
      </c>
      <c r="E68" s="5">
        <v>8560</v>
      </c>
      <c r="F68" s="5">
        <v>9560</v>
      </c>
      <c r="G68" s="5">
        <v>11425</v>
      </c>
      <c r="H68" s="5">
        <v>10733</v>
      </c>
      <c r="I68" s="5">
        <v>10625</v>
      </c>
      <c r="J68" s="5"/>
      <c r="K68" s="5"/>
      <c r="L68" s="5"/>
      <c r="M68" s="5"/>
      <c r="N68" s="150">
        <f t="shared" si="2"/>
        <v>10625</v>
      </c>
    </row>
    <row r="69" spans="1:19" ht="12">
      <c r="A69" s="16">
        <v>3769</v>
      </c>
      <c r="B69" s="17" t="s">
        <v>45</v>
      </c>
      <c r="C69" s="16">
        <v>5</v>
      </c>
      <c r="D69" s="18">
        <v>50</v>
      </c>
      <c r="E69" s="19">
        <v>80</v>
      </c>
      <c r="F69" s="19">
        <v>80</v>
      </c>
      <c r="G69" s="19">
        <v>50</v>
      </c>
      <c r="H69" s="19">
        <v>50</v>
      </c>
      <c r="I69" s="19">
        <v>50</v>
      </c>
      <c r="J69" s="19"/>
      <c r="K69" s="19"/>
      <c r="L69" s="19"/>
      <c r="M69" s="19"/>
      <c r="N69" s="150">
        <f>SUM(I69)</f>
        <v>50</v>
      </c>
      <c r="O69" s="4"/>
      <c r="P69" s="4"/>
      <c r="Q69" s="4"/>
      <c r="R69" s="4"/>
      <c r="S69" s="4"/>
    </row>
    <row r="70" spans="1:19" ht="12.75" thickBot="1">
      <c r="A70" s="16">
        <v>3900</v>
      </c>
      <c r="B70" s="17" t="s">
        <v>76</v>
      </c>
      <c r="C70" s="113">
        <v>9</v>
      </c>
      <c r="D70" s="18">
        <v>50</v>
      </c>
      <c r="E70" s="19">
        <v>80</v>
      </c>
      <c r="F70" s="19">
        <v>80</v>
      </c>
      <c r="G70" s="19">
        <v>0</v>
      </c>
      <c r="H70" s="19">
        <v>4</v>
      </c>
      <c r="I70" s="19">
        <v>0</v>
      </c>
      <c r="J70" s="19"/>
      <c r="K70" s="19"/>
      <c r="L70" s="19"/>
      <c r="M70" s="19"/>
      <c r="N70" s="151">
        <f t="shared" si="2"/>
        <v>0</v>
      </c>
      <c r="O70" s="4"/>
      <c r="P70" s="4"/>
      <c r="Q70" s="4"/>
      <c r="R70" s="4"/>
      <c r="S70" s="4"/>
    </row>
    <row r="71" spans="1:19" ht="13.5" thickBot="1" thickTop="1">
      <c r="A71" s="26" t="s">
        <v>23</v>
      </c>
      <c r="B71" s="27"/>
      <c r="C71" s="114"/>
      <c r="D71" s="29">
        <f>SUM(D72:D86)</f>
        <v>1033</v>
      </c>
      <c r="E71" s="80">
        <f>SUM(E72:E93)</f>
        <v>3911</v>
      </c>
      <c r="F71" s="9">
        <f>SUM(F72:F93)</f>
        <v>3701</v>
      </c>
      <c r="G71" s="9">
        <f>SUM(G72:G93)</f>
        <v>4874</v>
      </c>
      <c r="H71" s="9">
        <f>SUM(H72:H93)</f>
        <v>7802</v>
      </c>
      <c r="I71" s="9">
        <f>SUM(I72:I93)</f>
        <v>5537</v>
      </c>
      <c r="J71" s="68"/>
      <c r="K71" s="68"/>
      <c r="L71" s="68"/>
      <c r="M71" s="68"/>
      <c r="N71" s="152">
        <f>SUM(N72:N93)</f>
        <v>5537</v>
      </c>
      <c r="O71" s="4"/>
      <c r="P71" s="4"/>
      <c r="Q71" s="4"/>
      <c r="R71" s="4"/>
      <c r="S71" s="4"/>
    </row>
    <row r="72" spans="1:19" ht="13.5" thickBot="1" thickTop="1">
      <c r="A72" s="92">
        <v>4329</v>
      </c>
      <c r="B72" s="73" t="s">
        <v>37</v>
      </c>
      <c r="C72" s="115">
        <v>7</v>
      </c>
      <c r="D72" s="74">
        <v>0</v>
      </c>
      <c r="E72" s="6">
        <v>35</v>
      </c>
      <c r="F72" s="85">
        <v>35</v>
      </c>
      <c r="G72" s="14">
        <v>25</v>
      </c>
      <c r="H72" s="6">
        <v>25</v>
      </c>
      <c r="I72" s="6">
        <v>25</v>
      </c>
      <c r="J72" s="6"/>
      <c r="K72" s="6"/>
      <c r="L72" s="6"/>
      <c r="M72" s="6"/>
      <c r="N72" s="153">
        <f>SUM(I72)</f>
        <v>25</v>
      </c>
      <c r="O72" s="4"/>
      <c r="P72" s="4"/>
      <c r="Q72" s="4"/>
      <c r="R72" s="4"/>
      <c r="S72" s="4"/>
    </row>
    <row r="73" spans="1:14" ht="12.75" thickBot="1">
      <c r="A73" s="129">
        <v>4329</v>
      </c>
      <c r="B73" s="124" t="s">
        <v>37</v>
      </c>
      <c r="C73" s="117">
        <v>1</v>
      </c>
      <c r="D73" s="125"/>
      <c r="E73" s="126"/>
      <c r="F73" s="133"/>
      <c r="G73" s="127">
        <v>0</v>
      </c>
      <c r="H73" s="126">
        <v>1038</v>
      </c>
      <c r="I73" s="126">
        <v>0</v>
      </c>
      <c r="J73" s="126"/>
      <c r="K73" s="126"/>
      <c r="L73" s="126"/>
      <c r="M73" s="126"/>
      <c r="N73" s="126">
        <f>SUM(I73)</f>
        <v>0</v>
      </c>
    </row>
    <row r="74" spans="1:14" ht="12">
      <c r="A74" s="88"/>
      <c r="B74" s="89"/>
      <c r="C74" s="88"/>
      <c r="D74" s="24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12">
      <c r="A75" s="88"/>
      <c r="B75" s="89"/>
      <c r="C75" s="88"/>
      <c r="D75" s="24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 ht="12">
      <c r="A76" s="88"/>
      <c r="B76" s="89"/>
      <c r="C76" s="88"/>
      <c r="D76" s="24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ht="15.75">
      <c r="A77" s="41"/>
      <c r="B77" s="37"/>
      <c r="C77" s="36"/>
      <c r="D77" s="38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6.5" thickBot="1">
      <c r="A78" s="41" t="s">
        <v>82</v>
      </c>
      <c r="B78" s="37"/>
      <c r="C78" s="36"/>
      <c r="D78" s="38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3.5" thickBot="1" thickTop="1">
      <c r="A79" s="42"/>
      <c r="B79" s="43"/>
      <c r="C79" s="42"/>
      <c r="D79" s="44"/>
      <c r="E79" s="45"/>
      <c r="F79" s="42"/>
      <c r="G79" s="42"/>
      <c r="H79" s="42"/>
      <c r="I79" s="48"/>
      <c r="J79" s="48"/>
      <c r="K79" s="49" t="s">
        <v>84</v>
      </c>
      <c r="L79" s="48"/>
      <c r="M79" s="48"/>
      <c r="N79" s="91"/>
    </row>
    <row r="80" spans="1:14" ht="35.25" thickBot="1" thickTop="1">
      <c r="A80" s="51" t="s">
        <v>0</v>
      </c>
      <c r="B80" s="52" t="s">
        <v>1</v>
      </c>
      <c r="C80" s="52" t="s">
        <v>2</v>
      </c>
      <c r="D80" s="53" t="s">
        <v>35</v>
      </c>
      <c r="E80" s="54" t="s">
        <v>57</v>
      </c>
      <c r="F80" s="51" t="s">
        <v>59</v>
      </c>
      <c r="G80" s="51" t="s">
        <v>63</v>
      </c>
      <c r="H80" s="51" t="s">
        <v>79</v>
      </c>
      <c r="I80" s="55" t="s">
        <v>3</v>
      </c>
      <c r="J80" s="55" t="s">
        <v>4</v>
      </c>
      <c r="K80" s="56" t="s">
        <v>5</v>
      </c>
      <c r="L80" s="56" t="s">
        <v>6</v>
      </c>
      <c r="M80" s="56" t="s">
        <v>7</v>
      </c>
      <c r="N80" s="55" t="s">
        <v>8</v>
      </c>
    </row>
    <row r="81" spans="1:14" ht="12.75" thickTop="1">
      <c r="A81" s="128">
        <v>4329</v>
      </c>
      <c r="B81" s="73" t="s">
        <v>37</v>
      </c>
      <c r="C81" s="115">
        <v>9</v>
      </c>
      <c r="D81" s="74"/>
      <c r="E81" s="6"/>
      <c r="F81" s="85"/>
      <c r="G81" s="14">
        <v>0</v>
      </c>
      <c r="H81" s="6">
        <v>60</v>
      </c>
      <c r="I81" s="6">
        <v>0</v>
      </c>
      <c r="J81" s="6"/>
      <c r="K81" s="6"/>
      <c r="L81" s="6"/>
      <c r="M81" s="6"/>
      <c r="N81" s="6">
        <f aca="true" t="shared" si="3" ref="N81:N87">SUM(I81)</f>
        <v>0</v>
      </c>
    </row>
    <row r="82" spans="1:14" ht="12">
      <c r="A82" s="11">
        <v>4351</v>
      </c>
      <c r="B82" s="12" t="s">
        <v>38</v>
      </c>
      <c r="C82" s="115">
        <v>2</v>
      </c>
      <c r="D82" s="74"/>
      <c r="E82" s="6"/>
      <c r="F82" s="6"/>
      <c r="G82" s="14">
        <v>120</v>
      </c>
      <c r="H82" s="6">
        <v>218</v>
      </c>
      <c r="I82" s="6">
        <v>120</v>
      </c>
      <c r="J82" s="6"/>
      <c r="K82" s="6"/>
      <c r="L82" s="6"/>
      <c r="M82" s="6"/>
      <c r="N82" s="6">
        <f t="shared" si="3"/>
        <v>120</v>
      </c>
    </row>
    <row r="83" spans="1:14" ht="12">
      <c r="A83" s="10" t="s">
        <v>24</v>
      </c>
      <c r="B83" s="12" t="s">
        <v>38</v>
      </c>
      <c r="C83" s="111">
        <v>1</v>
      </c>
      <c r="D83" s="13">
        <v>666</v>
      </c>
      <c r="E83" s="5">
        <v>806</v>
      </c>
      <c r="F83" s="5">
        <v>936</v>
      </c>
      <c r="G83" s="8">
        <v>991</v>
      </c>
      <c r="H83" s="5">
        <v>1804</v>
      </c>
      <c r="I83" s="5">
        <v>1021</v>
      </c>
      <c r="J83" s="5"/>
      <c r="K83" s="5"/>
      <c r="L83" s="5"/>
      <c r="M83" s="5"/>
      <c r="N83" s="5">
        <f t="shared" si="3"/>
        <v>1021</v>
      </c>
    </row>
    <row r="84" spans="1:14" ht="12">
      <c r="A84" s="10" t="s">
        <v>24</v>
      </c>
      <c r="B84" s="12" t="s">
        <v>38</v>
      </c>
      <c r="C84" s="111">
        <v>7</v>
      </c>
      <c r="D84" s="13">
        <v>0</v>
      </c>
      <c r="E84" s="5">
        <v>36</v>
      </c>
      <c r="F84" s="5">
        <v>30</v>
      </c>
      <c r="G84" s="8">
        <v>1130</v>
      </c>
      <c r="H84" s="19">
        <v>1235</v>
      </c>
      <c r="I84" s="5">
        <v>1370</v>
      </c>
      <c r="J84" s="5"/>
      <c r="K84" s="5"/>
      <c r="L84" s="5"/>
      <c r="M84" s="5"/>
      <c r="N84" s="5">
        <f t="shared" si="3"/>
        <v>1370</v>
      </c>
    </row>
    <row r="85" spans="1:14" ht="12">
      <c r="A85" s="10">
        <v>4351</v>
      </c>
      <c r="B85" s="12" t="s">
        <v>38</v>
      </c>
      <c r="C85" s="111">
        <v>8</v>
      </c>
      <c r="D85" s="13">
        <v>67</v>
      </c>
      <c r="E85" s="5">
        <v>35</v>
      </c>
      <c r="F85" s="5">
        <v>35</v>
      </c>
      <c r="G85" s="8">
        <v>35</v>
      </c>
      <c r="H85" s="5">
        <v>35</v>
      </c>
      <c r="I85" s="5">
        <v>35</v>
      </c>
      <c r="J85" s="5"/>
      <c r="K85" s="5"/>
      <c r="L85" s="5"/>
      <c r="M85" s="5"/>
      <c r="N85" s="5">
        <f t="shared" si="3"/>
        <v>35</v>
      </c>
    </row>
    <row r="86" spans="1:15" ht="12">
      <c r="A86" s="10">
        <v>4359</v>
      </c>
      <c r="B86" s="17" t="s">
        <v>39</v>
      </c>
      <c r="C86" s="112">
        <v>1</v>
      </c>
      <c r="D86" s="18">
        <v>300</v>
      </c>
      <c r="E86" s="19">
        <v>330</v>
      </c>
      <c r="F86" s="19">
        <v>330</v>
      </c>
      <c r="G86" s="93">
        <v>500</v>
      </c>
      <c r="H86" s="93">
        <v>609</v>
      </c>
      <c r="I86" s="19">
        <v>603</v>
      </c>
      <c r="J86" s="19"/>
      <c r="K86" s="19"/>
      <c r="L86" s="19"/>
      <c r="M86" s="19"/>
      <c r="N86" s="6">
        <f t="shared" si="3"/>
        <v>603</v>
      </c>
      <c r="O86" s="4"/>
    </row>
    <row r="87" spans="1:15" ht="12">
      <c r="A87" s="16">
        <v>4371</v>
      </c>
      <c r="B87" s="17" t="s">
        <v>70</v>
      </c>
      <c r="C87" s="112">
        <v>9</v>
      </c>
      <c r="D87" s="18"/>
      <c r="E87" s="19"/>
      <c r="F87" s="5"/>
      <c r="G87" s="93">
        <v>0</v>
      </c>
      <c r="H87" s="93">
        <v>5</v>
      </c>
      <c r="I87" s="19">
        <v>0</v>
      </c>
      <c r="J87" s="19"/>
      <c r="K87" s="19"/>
      <c r="L87" s="19"/>
      <c r="M87" s="19"/>
      <c r="N87" s="6">
        <f t="shared" si="3"/>
        <v>0</v>
      </c>
      <c r="O87" s="4"/>
    </row>
    <row r="88" spans="1:14" ht="12.75" thickBot="1">
      <c r="A88" s="16">
        <v>4374</v>
      </c>
      <c r="B88" s="12" t="s">
        <v>53</v>
      </c>
      <c r="C88" s="111">
        <v>1</v>
      </c>
      <c r="D88" s="13">
        <v>0</v>
      </c>
      <c r="E88" s="5">
        <v>2633</v>
      </c>
      <c r="F88" s="87">
        <v>2287</v>
      </c>
      <c r="G88" s="5">
        <v>2029</v>
      </c>
      <c r="H88" s="5">
        <v>2315</v>
      </c>
      <c r="I88" s="5">
        <v>2319</v>
      </c>
      <c r="J88" s="5"/>
      <c r="K88" s="5"/>
      <c r="L88" s="5"/>
      <c r="M88" s="5"/>
      <c r="N88" s="5">
        <f aca="true" t="shared" si="4" ref="N88:N93">SUM(I88)</f>
        <v>2319</v>
      </c>
    </row>
    <row r="89" spans="1:14" ht="13.5" thickBot="1" thickTop="1">
      <c r="A89" s="129">
        <v>4374</v>
      </c>
      <c r="B89" s="12" t="s">
        <v>53</v>
      </c>
      <c r="C89" s="111">
        <v>8</v>
      </c>
      <c r="D89" s="13"/>
      <c r="E89" s="106">
        <v>20</v>
      </c>
      <c r="F89" s="68">
        <v>20</v>
      </c>
      <c r="G89" s="5">
        <v>20</v>
      </c>
      <c r="H89" s="5">
        <v>20</v>
      </c>
      <c r="I89" s="5">
        <v>20</v>
      </c>
      <c r="J89" s="5"/>
      <c r="K89" s="5"/>
      <c r="L89" s="5"/>
      <c r="M89" s="5"/>
      <c r="N89" s="5">
        <f t="shared" si="4"/>
        <v>20</v>
      </c>
    </row>
    <row r="90" spans="1:14" ht="13.5" thickBot="1" thickTop="1">
      <c r="A90" s="129">
        <v>4374</v>
      </c>
      <c r="B90" s="12" t="s">
        <v>53</v>
      </c>
      <c r="C90" s="111">
        <v>7</v>
      </c>
      <c r="D90" s="13"/>
      <c r="E90" s="106">
        <v>8</v>
      </c>
      <c r="F90" s="68">
        <v>14</v>
      </c>
      <c r="G90" s="5">
        <v>24</v>
      </c>
      <c r="H90" s="5">
        <v>124</v>
      </c>
      <c r="I90" s="5">
        <v>24</v>
      </c>
      <c r="J90" s="5"/>
      <c r="K90" s="5"/>
      <c r="L90" s="5"/>
      <c r="M90" s="5"/>
      <c r="N90" s="5">
        <f t="shared" si="4"/>
        <v>24</v>
      </c>
    </row>
    <row r="91" spans="1:14" ht="13.5" thickBot="1" thickTop="1">
      <c r="A91" s="76">
        <v>4379</v>
      </c>
      <c r="B91" s="12" t="s">
        <v>77</v>
      </c>
      <c r="C91" s="94">
        <v>9</v>
      </c>
      <c r="D91" s="20"/>
      <c r="E91" s="95"/>
      <c r="F91" s="68"/>
      <c r="G91" s="5">
        <v>0</v>
      </c>
      <c r="H91" s="5">
        <v>12</v>
      </c>
      <c r="I91" s="5">
        <v>0</v>
      </c>
      <c r="J91" s="5"/>
      <c r="K91" s="5"/>
      <c r="L91" s="5"/>
      <c r="M91" s="5"/>
      <c r="N91" s="5">
        <f t="shared" si="4"/>
        <v>0</v>
      </c>
    </row>
    <row r="92" spans="1:14" ht="13.5" thickBot="1" thickTop="1">
      <c r="A92" s="10">
        <v>4399</v>
      </c>
      <c r="B92" s="12" t="s">
        <v>64</v>
      </c>
      <c r="C92" s="116">
        <v>8</v>
      </c>
      <c r="D92" s="20"/>
      <c r="E92" s="15"/>
      <c r="F92" s="68"/>
      <c r="G92" s="5">
        <v>0</v>
      </c>
      <c r="H92" s="5">
        <v>30</v>
      </c>
      <c r="I92" s="5">
        <v>0</v>
      </c>
      <c r="J92" s="5">
        <v>0</v>
      </c>
      <c r="K92" s="8"/>
      <c r="L92" s="5"/>
      <c r="M92" s="8"/>
      <c r="N92" s="5">
        <f t="shared" si="4"/>
        <v>0</v>
      </c>
    </row>
    <row r="93" spans="1:14" ht="13.5" thickBot="1" thickTop="1">
      <c r="A93" s="130">
        <v>4399</v>
      </c>
      <c r="B93" s="22" t="s">
        <v>64</v>
      </c>
      <c r="C93" s="117">
        <v>1</v>
      </c>
      <c r="D93" s="96"/>
      <c r="E93" s="7">
        <v>8</v>
      </c>
      <c r="F93" s="7">
        <v>14</v>
      </c>
      <c r="G93" s="25">
        <v>0</v>
      </c>
      <c r="H93" s="7">
        <v>272</v>
      </c>
      <c r="I93" s="7">
        <v>0</v>
      </c>
      <c r="J93" s="7"/>
      <c r="K93" s="7"/>
      <c r="L93" s="7"/>
      <c r="M93" s="7"/>
      <c r="N93" s="78">
        <f t="shared" si="4"/>
        <v>0</v>
      </c>
    </row>
    <row r="94" spans="1:14" ht="13.5" thickBot="1" thickTop="1">
      <c r="A94" s="131" t="s">
        <v>25</v>
      </c>
      <c r="B94" s="91"/>
      <c r="C94" s="118"/>
      <c r="D94" s="66">
        <f aca="true" t="shared" si="5" ref="D94:I94">SUM(D95:D99)</f>
        <v>2144</v>
      </c>
      <c r="E94" s="97">
        <f t="shared" si="5"/>
        <v>2366</v>
      </c>
      <c r="F94" s="9">
        <f t="shared" si="5"/>
        <v>4566</v>
      </c>
      <c r="G94" s="30">
        <f t="shared" si="5"/>
        <v>1908</v>
      </c>
      <c r="H94" s="9">
        <f t="shared" si="5"/>
        <v>2412</v>
      </c>
      <c r="I94" s="9">
        <f t="shared" si="5"/>
        <v>2053</v>
      </c>
      <c r="J94" s="68"/>
      <c r="K94" s="68"/>
      <c r="L94" s="68">
        <f>SUM(L95:L99)</f>
        <v>0</v>
      </c>
      <c r="M94" s="9">
        <f>SUM(M95:M99)</f>
        <v>0</v>
      </c>
      <c r="N94" s="9">
        <f>SUM(N95:N99)</f>
        <v>2053</v>
      </c>
    </row>
    <row r="95" spans="1:14" ht="12.75" thickTop="1">
      <c r="A95" s="82">
        <v>5212</v>
      </c>
      <c r="B95" s="83" t="s">
        <v>40</v>
      </c>
      <c r="C95" s="82">
        <v>1</v>
      </c>
      <c r="D95" s="84">
        <v>2</v>
      </c>
      <c r="E95" s="85">
        <v>2</v>
      </c>
      <c r="F95" s="85">
        <v>2</v>
      </c>
      <c r="G95" s="85">
        <v>0</v>
      </c>
      <c r="H95" s="85">
        <v>0</v>
      </c>
      <c r="I95" s="85">
        <v>0</v>
      </c>
      <c r="J95" s="85"/>
      <c r="K95" s="85"/>
      <c r="L95" s="85"/>
      <c r="M95" s="85"/>
      <c r="N95" s="6">
        <f aca="true" t="shared" si="6" ref="N95:N102">SUM(I95)</f>
        <v>0</v>
      </c>
    </row>
    <row r="96" spans="1:14" ht="12">
      <c r="A96" s="11">
        <v>5212</v>
      </c>
      <c r="B96" s="73" t="s">
        <v>40</v>
      </c>
      <c r="C96" s="11">
        <v>9</v>
      </c>
      <c r="D96" s="74"/>
      <c r="E96" s="6">
        <v>100</v>
      </c>
      <c r="F96" s="6">
        <v>100</v>
      </c>
      <c r="G96" s="6">
        <v>306</v>
      </c>
      <c r="H96" s="6">
        <v>306</v>
      </c>
      <c r="I96" s="6">
        <v>315</v>
      </c>
      <c r="J96" s="6"/>
      <c r="K96" s="6"/>
      <c r="L96" s="6"/>
      <c r="M96" s="6"/>
      <c r="N96" s="6">
        <f t="shared" si="6"/>
        <v>315</v>
      </c>
    </row>
    <row r="97" spans="1:14" ht="12">
      <c r="A97" s="11">
        <v>5512</v>
      </c>
      <c r="B97" s="73" t="s">
        <v>26</v>
      </c>
      <c r="C97" s="11">
        <v>2</v>
      </c>
      <c r="D97" s="74"/>
      <c r="E97" s="6"/>
      <c r="F97" s="6"/>
      <c r="G97" s="6">
        <v>0</v>
      </c>
      <c r="H97" s="6">
        <v>91</v>
      </c>
      <c r="I97" s="6">
        <v>120</v>
      </c>
      <c r="J97" s="78"/>
      <c r="K97" s="78"/>
      <c r="L97" s="78"/>
      <c r="M97" s="78"/>
      <c r="N97" s="78">
        <f t="shared" si="6"/>
        <v>120</v>
      </c>
    </row>
    <row r="98" spans="1:14" ht="12">
      <c r="A98" s="10">
        <v>5512</v>
      </c>
      <c r="B98" s="12" t="s">
        <v>26</v>
      </c>
      <c r="C98" s="10">
        <v>1</v>
      </c>
      <c r="D98" s="13">
        <v>1071</v>
      </c>
      <c r="E98" s="5">
        <v>1132</v>
      </c>
      <c r="F98" s="5">
        <v>2232</v>
      </c>
      <c r="G98" s="5">
        <v>1552</v>
      </c>
      <c r="H98" s="5">
        <v>1553</v>
      </c>
      <c r="I98" s="5">
        <v>1568</v>
      </c>
      <c r="J98" s="78"/>
      <c r="K98" s="78"/>
      <c r="L98" s="78"/>
      <c r="M98" s="78"/>
      <c r="N98" s="78">
        <f t="shared" si="6"/>
        <v>1568</v>
      </c>
    </row>
    <row r="99" spans="1:14" ht="12.75" thickBot="1">
      <c r="A99" s="21">
        <v>5512</v>
      </c>
      <c r="B99" s="119" t="s">
        <v>26</v>
      </c>
      <c r="C99" s="118">
        <v>9</v>
      </c>
      <c r="D99" s="74">
        <v>1071</v>
      </c>
      <c r="E99" s="7">
        <v>1132</v>
      </c>
      <c r="F99" s="7">
        <v>2232</v>
      </c>
      <c r="G99" s="7">
        <v>50</v>
      </c>
      <c r="H99" s="7">
        <v>462</v>
      </c>
      <c r="I99" s="7">
        <v>50</v>
      </c>
      <c r="J99" s="87"/>
      <c r="K99" s="87"/>
      <c r="L99" s="87"/>
      <c r="M99" s="87"/>
      <c r="N99" s="87">
        <f t="shared" si="6"/>
        <v>50</v>
      </c>
    </row>
    <row r="100" spans="1:14" ht="13.5" thickBot="1" thickTop="1">
      <c r="A100" s="82">
        <v>4351</v>
      </c>
      <c r="B100" s="12" t="s">
        <v>38</v>
      </c>
      <c r="C100" s="111">
        <v>8</v>
      </c>
      <c r="D100" s="13">
        <v>67</v>
      </c>
      <c r="E100" s="15">
        <v>35</v>
      </c>
      <c r="F100" s="68">
        <v>35</v>
      </c>
      <c r="G100" s="8">
        <v>35</v>
      </c>
      <c r="H100" s="5">
        <v>35</v>
      </c>
      <c r="I100" s="5">
        <v>35</v>
      </c>
      <c r="J100" s="5"/>
      <c r="K100" s="5"/>
      <c r="L100" s="5"/>
      <c r="M100" s="5"/>
      <c r="N100" s="5">
        <f t="shared" si="6"/>
        <v>35</v>
      </c>
    </row>
    <row r="101" spans="1:14" ht="12.75" thickTop="1">
      <c r="A101" s="16">
        <v>4359</v>
      </c>
      <c r="B101" s="149" t="s">
        <v>39</v>
      </c>
      <c r="C101" s="112">
        <v>1</v>
      </c>
      <c r="D101" s="18">
        <v>300</v>
      </c>
      <c r="E101" s="19">
        <v>330</v>
      </c>
      <c r="F101" s="107">
        <v>330</v>
      </c>
      <c r="G101" s="93">
        <v>500</v>
      </c>
      <c r="H101" s="19">
        <v>609</v>
      </c>
      <c r="I101" s="19">
        <v>603</v>
      </c>
      <c r="J101" s="19"/>
      <c r="K101" s="19"/>
      <c r="L101" s="19"/>
      <c r="M101" s="19"/>
      <c r="N101" s="6">
        <f t="shared" si="6"/>
        <v>603</v>
      </c>
    </row>
    <row r="102" spans="1:14" ht="12">
      <c r="A102" s="10">
        <v>4371</v>
      </c>
      <c r="B102" s="141" t="s">
        <v>70</v>
      </c>
      <c r="C102" s="112">
        <v>9</v>
      </c>
      <c r="D102" s="18"/>
      <c r="E102" s="19"/>
      <c r="F102" s="5"/>
      <c r="G102" s="93">
        <v>0</v>
      </c>
      <c r="H102" s="19">
        <v>5</v>
      </c>
      <c r="I102" s="19">
        <v>0</v>
      </c>
      <c r="J102" s="19"/>
      <c r="K102" s="19"/>
      <c r="L102" s="19"/>
      <c r="M102" s="19"/>
      <c r="N102" s="6">
        <f t="shared" si="6"/>
        <v>0</v>
      </c>
    </row>
    <row r="103" spans="1:14" ht="12.75" thickBot="1">
      <c r="A103" s="10">
        <v>4374</v>
      </c>
      <c r="B103" s="141" t="s">
        <v>53</v>
      </c>
      <c r="C103" s="111">
        <v>1</v>
      </c>
      <c r="D103" s="13">
        <v>0</v>
      </c>
      <c r="E103" s="5">
        <v>2633</v>
      </c>
      <c r="F103" s="19">
        <v>2287</v>
      </c>
      <c r="G103" s="8">
        <v>2029</v>
      </c>
      <c r="H103" s="5">
        <v>2315</v>
      </c>
      <c r="I103" s="5">
        <v>2319</v>
      </c>
      <c r="J103" s="8"/>
      <c r="K103" s="5"/>
      <c r="L103" s="5"/>
      <c r="M103" s="8"/>
      <c r="N103" s="5">
        <f aca="true" t="shared" si="7" ref="N103:N108">SUM(I103)</f>
        <v>2319</v>
      </c>
    </row>
    <row r="104" spans="1:14" ht="13.5" thickBot="1" thickTop="1">
      <c r="A104" s="10">
        <v>4374</v>
      </c>
      <c r="B104" s="141" t="s">
        <v>53</v>
      </c>
      <c r="C104" s="111">
        <v>8</v>
      </c>
      <c r="D104" s="13"/>
      <c r="E104" s="106">
        <v>20</v>
      </c>
      <c r="F104" s="68">
        <v>20</v>
      </c>
      <c r="G104" s="5">
        <v>20</v>
      </c>
      <c r="H104" s="5">
        <v>20</v>
      </c>
      <c r="I104" s="5">
        <v>20</v>
      </c>
      <c r="J104" s="5"/>
      <c r="K104" s="5"/>
      <c r="L104" s="5"/>
      <c r="M104" s="5"/>
      <c r="N104" s="5">
        <f t="shared" si="7"/>
        <v>20</v>
      </c>
    </row>
    <row r="105" spans="1:14" ht="13.5" thickBot="1" thickTop="1">
      <c r="A105" s="10">
        <v>4374</v>
      </c>
      <c r="B105" s="141" t="s">
        <v>53</v>
      </c>
      <c r="C105" s="111">
        <v>7</v>
      </c>
      <c r="D105" s="13"/>
      <c r="E105" s="106">
        <v>8</v>
      </c>
      <c r="F105" s="68">
        <v>14</v>
      </c>
      <c r="G105" s="5">
        <v>24</v>
      </c>
      <c r="H105" s="5">
        <v>124</v>
      </c>
      <c r="I105" s="5">
        <v>24</v>
      </c>
      <c r="J105" s="5"/>
      <c r="K105" s="5"/>
      <c r="L105" s="5"/>
      <c r="M105" s="5"/>
      <c r="N105" s="5">
        <f t="shared" si="7"/>
        <v>24</v>
      </c>
    </row>
    <row r="106" spans="1:14" ht="13.5" thickBot="1" thickTop="1">
      <c r="A106" s="10">
        <v>4379</v>
      </c>
      <c r="B106" s="141" t="s">
        <v>71</v>
      </c>
      <c r="C106" s="94">
        <v>9</v>
      </c>
      <c r="D106" s="20"/>
      <c r="E106" s="95"/>
      <c r="F106" s="68"/>
      <c r="G106" s="5">
        <v>0</v>
      </c>
      <c r="H106" s="5">
        <v>12</v>
      </c>
      <c r="I106" s="5">
        <v>0</v>
      </c>
      <c r="J106" s="5"/>
      <c r="K106" s="5"/>
      <c r="L106" s="5"/>
      <c r="M106" s="5"/>
      <c r="N106" s="5">
        <f t="shared" si="7"/>
        <v>0</v>
      </c>
    </row>
    <row r="107" spans="1:14" ht="13.5" thickBot="1" thickTop="1">
      <c r="A107" s="10">
        <v>4399</v>
      </c>
      <c r="B107" s="141" t="s">
        <v>64</v>
      </c>
      <c r="C107" s="116">
        <v>8</v>
      </c>
      <c r="D107" s="20"/>
      <c r="E107" s="15"/>
      <c r="F107" s="68"/>
      <c r="G107" s="8">
        <v>0</v>
      </c>
      <c r="H107" s="8">
        <v>30</v>
      </c>
      <c r="I107" s="8">
        <v>0</v>
      </c>
      <c r="J107" s="8">
        <v>0</v>
      </c>
      <c r="K107" s="5"/>
      <c r="L107" s="5"/>
      <c r="M107" s="8"/>
      <c r="N107" s="5">
        <f t="shared" si="7"/>
        <v>0</v>
      </c>
    </row>
    <row r="108" spans="1:14" ht="13.5" thickBot="1" thickTop="1">
      <c r="A108" s="21">
        <v>4399</v>
      </c>
      <c r="B108" s="22" t="s">
        <v>64</v>
      </c>
      <c r="C108" s="140">
        <v>1</v>
      </c>
      <c r="D108" s="96"/>
      <c r="E108" s="7">
        <v>8</v>
      </c>
      <c r="F108" s="68">
        <v>14</v>
      </c>
      <c r="G108" s="25">
        <v>0</v>
      </c>
      <c r="H108" s="7">
        <v>272</v>
      </c>
      <c r="I108" s="7">
        <v>0</v>
      </c>
      <c r="J108" s="7"/>
      <c r="K108" s="7"/>
      <c r="L108" s="7"/>
      <c r="M108" s="7"/>
      <c r="N108" s="7">
        <f t="shared" si="7"/>
        <v>0</v>
      </c>
    </row>
    <row r="109" spans="1:14" ht="12.75" thickTop="1">
      <c r="A109" s="88"/>
      <c r="B109" s="89"/>
      <c r="C109" s="88"/>
      <c r="D109" s="24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1:14" ht="12">
      <c r="A110" s="88"/>
      <c r="B110" s="89"/>
      <c r="C110" s="88"/>
      <c r="D110" s="24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ht="12">
      <c r="A111" s="88"/>
      <c r="B111" s="89"/>
      <c r="C111" s="88"/>
      <c r="D111" s="24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 ht="12">
      <c r="A112" s="88"/>
      <c r="B112" s="89"/>
      <c r="C112" s="88"/>
      <c r="D112" s="24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6.5" thickBot="1">
      <c r="A113" s="41" t="s">
        <v>82</v>
      </c>
      <c r="B113" s="37"/>
      <c r="C113" s="36"/>
      <c r="D113" s="38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3.5" thickBot="1" thickTop="1">
      <c r="A114" s="42"/>
      <c r="B114" s="42"/>
      <c r="C114" s="43"/>
      <c r="D114" s="44"/>
      <c r="E114" s="45"/>
      <c r="F114" s="42"/>
      <c r="G114" s="42"/>
      <c r="H114" s="42"/>
      <c r="I114" s="48"/>
      <c r="J114" s="48"/>
      <c r="K114" s="49" t="s">
        <v>85</v>
      </c>
      <c r="L114" s="48"/>
      <c r="M114" s="48"/>
      <c r="N114" s="91"/>
    </row>
    <row r="115" spans="1:14" ht="35.25" thickBot="1" thickTop="1">
      <c r="A115" s="51" t="s">
        <v>0</v>
      </c>
      <c r="B115" s="51" t="s">
        <v>1</v>
      </c>
      <c r="C115" s="52" t="s">
        <v>2</v>
      </c>
      <c r="D115" s="53" t="s">
        <v>35</v>
      </c>
      <c r="E115" s="54" t="s">
        <v>57</v>
      </c>
      <c r="F115" s="51" t="s">
        <v>59</v>
      </c>
      <c r="G115" s="51" t="s">
        <v>63</v>
      </c>
      <c r="H115" s="51" t="s">
        <v>78</v>
      </c>
      <c r="I115" s="55" t="s">
        <v>3</v>
      </c>
      <c r="J115" s="55" t="s">
        <v>4</v>
      </c>
      <c r="K115" s="56" t="s">
        <v>5</v>
      </c>
      <c r="L115" s="56" t="s">
        <v>6</v>
      </c>
      <c r="M115" s="56" t="s">
        <v>7</v>
      </c>
      <c r="N115" s="55" t="s">
        <v>8</v>
      </c>
    </row>
    <row r="116" spans="1:14" ht="12.75" thickTop="1">
      <c r="A116" s="82">
        <v>4371</v>
      </c>
      <c r="B116" s="83" t="s">
        <v>70</v>
      </c>
      <c r="C116" s="112">
        <v>9</v>
      </c>
      <c r="D116" s="18"/>
      <c r="E116" s="19"/>
      <c r="F116" s="107"/>
      <c r="G116" s="93">
        <v>0</v>
      </c>
      <c r="H116" s="19">
        <v>5</v>
      </c>
      <c r="I116" s="19"/>
      <c r="J116" s="19"/>
      <c r="K116" s="19"/>
      <c r="L116" s="19"/>
      <c r="M116" s="19"/>
      <c r="N116" s="6">
        <v>0</v>
      </c>
    </row>
    <row r="117" spans="1:14" ht="12">
      <c r="A117" s="10">
        <v>4374</v>
      </c>
      <c r="B117" s="12" t="s">
        <v>53</v>
      </c>
      <c r="C117" s="111">
        <v>1</v>
      </c>
      <c r="D117" s="13">
        <v>0</v>
      </c>
      <c r="E117" s="5">
        <v>2633</v>
      </c>
      <c r="F117" s="5">
        <v>2287</v>
      </c>
      <c r="G117" s="8">
        <v>2029</v>
      </c>
      <c r="H117" s="5">
        <v>2315</v>
      </c>
      <c r="I117" s="5">
        <v>2319</v>
      </c>
      <c r="J117" s="8"/>
      <c r="K117" s="5"/>
      <c r="L117" s="5"/>
      <c r="M117" s="5"/>
      <c r="N117" s="8">
        <f>SUM(I117)</f>
        <v>2319</v>
      </c>
    </row>
    <row r="118" spans="1:14" ht="12.75" thickBot="1">
      <c r="A118" s="10">
        <v>4374</v>
      </c>
      <c r="B118" s="12" t="s">
        <v>53</v>
      </c>
      <c r="C118" s="111">
        <v>8</v>
      </c>
      <c r="D118" s="18"/>
      <c r="E118" s="105">
        <v>20</v>
      </c>
      <c r="F118" s="108">
        <v>20</v>
      </c>
      <c r="G118" s="5">
        <v>20</v>
      </c>
      <c r="H118" s="5">
        <v>20</v>
      </c>
      <c r="I118" s="5">
        <v>20</v>
      </c>
      <c r="J118" s="5"/>
      <c r="K118" s="5"/>
      <c r="L118" s="5"/>
      <c r="M118" s="5"/>
      <c r="N118" s="8">
        <f>SUM(I118)</f>
        <v>20</v>
      </c>
    </row>
    <row r="119" spans="1:14" ht="13.5" thickBot="1" thickTop="1">
      <c r="A119" s="10">
        <v>4374</v>
      </c>
      <c r="B119" s="73" t="s">
        <v>53</v>
      </c>
      <c r="C119" s="94">
        <v>7</v>
      </c>
      <c r="D119" s="109"/>
      <c r="E119" s="68">
        <v>8</v>
      </c>
      <c r="F119" s="68">
        <v>14</v>
      </c>
      <c r="G119" s="5">
        <v>24</v>
      </c>
      <c r="H119" s="5">
        <v>124</v>
      </c>
      <c r="I119" s="5">
        <v>24</v>
      </c>
      <c r="J119" s="5"/>
      <c r="K119" s="5"/>
      <c r="L119" s="5"/>
      <c r="M119" s="5"/>
      <c r="N119" s="8">
        <f>SUM(I119)</f>
        <v>24</v>
      </c>
    </row>
    <row r="120" spans="1:14" ht="13.5" thickBot="1" thickTop="1">
      <c r="A120" s="10">
        <v>4379</v>
      </c>
      <c r="B120" s="12" t="s">
        <v>77</v>
      </c>
      <c r="C120" s="94">
        <v>9</v>
      </c>
      <c r="D120" s="109"/>
      <c r="E120" s="68"/>
      <c r="F120" s="68"/>
      <c r="G120" s="5">
        <v>0</v>
      </c>
      <c r="H120" s="5">
        <v>12</v>
      </c>
      <c r="I120" s="5">
        <v>0</v>
      </c>
      <c r="J120" s="5"/>
      <c r="K120" s="5"/>
      <c r="L120" s="5"/>
      <c r="M120" s="5"/>
      <c r="N120" s="8">
        <v>0</v>
      </c>
    </row>
    <row r="121" spans="1:14" ht="13.5" thickBot="1" thickTop="1">
      <c r="A121" s="10">
        <v>4399</v>
      </c>
      <c r="B121" s="141" t="s">
        <v>64</v>
      </c>
      <c r="C121" s="94">
        <v>8</v>
      </c>
      <c r="D121" s="109"/>
      <c r="E121" s="68"/>
      <c r="F121" s="68"/>
      <c r="G121" s="8">
        <v>0</v>
      </c>
      <c r="H121" s="8">
        <v>30</v>
      </c>
      <c r="I121" s="5">
        <v>0</v>
      </c>
      <c r="J121" s="5"/>
      <c r="K121" s="8"/>
      <c r="L121" s="5"/>
      <c r="M121" s="5"/>
      <c r="N121" s="8">
        <f>SUM(I121)</f>
        <v>0</v>
      </c>
    </row>
    <row r="122" spans="1:14" ht="13.5" thickBot="1" thickTop="1">
      <c r="A122" s="132">
        <v>4399</v>
      </c>
      <c r="B122" s="22" t="s">
        <v>64</v>
      </c>
      <c r="C122" s="120">
        <v>1</v>
      </c>
      <c r="D122" s="109"/>
      <c r="E122" s="68">
        <v>8</v>
      </c>
      <c r="F122" s="68">
        <v>14</v>
      </c>
      <c r="G122" s="25">
        <v>0</v>
      </c>
      <c r="H122" s="7">
        <v>272</v>
      </c>
      <c r="I122" s="7">
        <v>0</v>
      </c>
      <c r="J122" s="7"/>
      <c r="K122" s="7"/>
      <c r="L122" s="7"/>
      <c r="M122" s="7"/>
      <c r="N122" s="78">
        <f>SUM(I122)</f>
        <v>0</v>
      </c>
    </row>
    <row r="123" spans="1:14" ht="13.5" thickBot="1" thickTop="1">
      <c r="A123" s="32" t="s">
        <v>25</v>
      </c>
      <c r="B123" s="27"/>
      <c r="C123" s="121"/>
      <c r="D123" s="110">
        <f aca="true" t="shared" si="8" ref="D123:I123">SUM(D124:D128)</f>
        <v>2144</v>
      </c>
      <c r="E123" s="9">
        <f t="shared" si="8"/>
        <v>2366</v>
      </c>
      <c r="F123" s="9">
        <f t="shared" si="8"/>
        <v>4566</v>
      </c>
      <c r="G123" s="30">
        <f t="shared" si="8"/>
        <v>1908</v>
      </c>
      <c r="H123" s="9">
        <f t="shared" si="8"/>
        <v>2412</v>
      </c>
      <c r="I123" s="9">
        <f t="shared" si="8"/>
        <v>2053</v>
      </c>
      <c r="J123" s="9">
        <v>0</v>
      </c>
      <c r="K123" s="9">
        <v>0</v>
      </c>
      <c r="L123" s="9">
        <f>SUM(L124:L128)</f>
        <v>0</v>
      </c>
      <c r="M123" s="9">
        <f>SUM(M124:M128)</f>
        <v>0</v>
      </c>
      <c r="N123" s="9">
        <f>SUM(N124:N128)</f>
        <v>2053</v>
      </c>
    </row>
    <row r="124" spans="1:14" ht="12.75" thickTop="1">
      <c r="A124" s="82">
        <v>5212</v>
      </c>
      <c r="B124" s="83" t="s">
        <v>40</v>
      </c>
      <c r="C124" s="82">
        <v>1</v>
      </c>
      <c r="D124" s="84">
        <v>2</v>
      </c>
      <c r="E124" s="85">
        <v>2</v>
      </c>
      <c r="F124" s="85">
        <v>2</v>
      </c>
      <c r="G124" s="85">
        <v>0</v>
      </c>
      <c r="H124" s="85">
        <v>0</v>
      </c>
      <c r="I124" s="85">
        <v>0</v>
      </c>
      <c r="J124" s="85"/>
      <c r="K124" s="85"/>
      <c r="L124" s="85"/>
      <c r="M124" s="85"/>
      <c r="N124" s="6">
        <f>SUM(I124)</f>
        <v>0</v>
      </c>
    </row>
    <row r="125" spans="1:15" ht="12">
      <c r="A125" s="11">
        <v>5212</v>
      </c>
      <c r="B125" s="73" t="s">
        <v>40</v>
      </c>
      <c r="C125" s="11">
        <v>9</v>
      </c>
      <c r="D125" s="74"/>
      <c r="E125" s="6">
        <v>100</v>
      </c>
      <c r="F125" s="6">
        <v>100</v>
      </c>
      <c r="G125" s="6">
        <v>306</v>
      </c>
      <c r="H125" s="6">
        <v>306</v>
      </c>
      <c r="I125" s="6">
        <v>315</v>
      </c>
      <c r="J125" s="6"/>
      <c r="K125" s="6"/>
      <c r="L125" s="6"/>
      <c r="M125" s="6"/>
      <c r="N125" s="6">
        <f>SUM(I125)</f>
        <v>315</v>
      </c>
      <c r="O125" s="4"/>
    </row>
    <row r="126" spans="1:15" ht="12">
      <c r="A126" s="11">
        <v>5512</v>
      </c>
      <c r="B126" s="73" t="s">
        <v>26</v>
      </c>
      <c r="C126" s="11">
        <v>2</v>
      </c>
      <c r="D126" s="74"/>
      <c r="E126" s="6"/>
      <c r="F126" s="6"/>
      <c r="G126" s="6">
        <v>0</v>
      </c>
      <c r="H126" s="6">
        <v>91</v>
      </c>
      <c r="I126" s="6">
        <v>120</v>
      </c>
      <c r="J126" s="78"/>
      <c r="K126" s="78"/>
      <c r="L126" s="78"/>
      <c r="M126" s="78"/>
      <c r="N126" s="78">
        <f>SUM(I126)</f>
        <v>120</v>
      </c>
      <c r="O126" s="4"/>
    </row>
    <row r="127" spans="1:14" ht="12">
      <c r="A127" s="10">
        <v>5512</v>
      </c>
      <c r="B127" s="12" t="s">
        <v>26</v>
      </c>
      <c r="C127" s="10">
        <v>1</v>
      </c>
      <c r="D127" s="13">
        <v>1071</v>
      </c>
      <c r="E127" s="5">
        <v>1132</v>
      </c>
      <c r="F127" s="5">
        <v>2232</v>
      </c>
      <c r="G127" s="5">
        <v>1552</v>
      </c>
      <c r="H127" s="5">
        <v>1553</v>
      </c>
      <c r="I127" s="5">
        <v>1568</v>
      </c>
      <c r="J127" s="78"/>
      <c r="K127" s="78"/>
      <c r="L127" s="78"/>
      <c r="M127" s="78"/>
      <c r="N127" s="78">
        <f>SUM(I127)</f>
        <v>1568</v>
      </c>
    </row>
    <row r="128" spans="1:14" ht="12.75" thickBot="1">
      <c r="A128" s="21">
        <v>5512</v>
      </c>
      <c r="B128" s="22" t="s">
        <v>26</v>
      </c>
      <c r="C128" s="21">
        <v>9</v>
      </c>
      <c r="D128" s="74">
        <v>1071</v>
      </c>
      <c r="E128" s="7">
        <v>1132</v>
      </c>
      <c r="F128" s="7">
        <v>2232</v>
      </c>
      <c r="G128" s="7">
        <v>50</v>
      </c>
      <c r="H128" s="7">
        <v>462</v>
      </c>
      <c r="I128" s="7">
        <v>50</v>
      </c>
      <c r="J128" s="87"/>
      <c r="K128" s="87"/>
      <c r="L128" s="87"/>
      <c r="M128" s="87"/>
      <c r="N128" s="87">
        <f>SUM(I128)</f>
        <v>50</v>
      </c>
    </row>
    <row r="129" spans="1:14" ht="13.5" thickBot="1" thickTop="1">
      <c r="A129" s="32" t="s">
        <v>27</v>
      </c>
      <c r="B129" s="33"/>
      <c r="C129" s="21"/>
      <c r="D129" s="29">
        <f>SUM(D130:D143)</f>
        <v>73371</v>
      </c>
      <c r="E129" s="9">
        <f>SUM(E130:E143)</f>
        <v>71990</v>
      </c>
      <c r="F129" s="30">
        <f>SUM(F130:F143)</f>
        <v>72679</v>
      </c>
      <c r="G129" s="9">
        <f>SUM(G130:G143)</f>
        <v>87737</v>
      </c>
      <c r="H129" s="30">
        <f>SUM(H130:H143)</f>
        <v>99578</v>
      </c>
      <c r="I129" s="99"/>
      <c r="J129" s="30">
        <f>SUM(J130:J143)</f>
        <v>99422</v>
      </c>
      <c r="K129" s="30">
        <v>0</v>
      </c>
      <c r="L129" s="30">
        <v>0</v>
      </c>
      <c r="M129" s="30">
        <v>0</v>
      </c>
      <c r="N129" s="30">
        <f>SUM(N130:N143)</f>
        <v>99422</v>
      </c>
    </row>
    <row r="130" spans="1:14" ht="12.75" thickTop="1">
      <c r="A130" s="82">
        <v>3315</v>
      </c>
      <c r="B130" s="83" t="s">
        <v>46</v>
      </c>
      <c r="C130" s="82">
        <v>8</v>
      </c>
      <c r="D130" s="100">
        <v>770</v>
      </c>
      <c r="E130" s="85">
        <v>366</v>
      </c>
      <c r="F130" s="14">
        <v>380</v>
      </c>
      <c r="G130" s="14">
        <v>789</v>
      </c>
      <c r="H130" s="14">
        <v>819</v>
      </c>
      <c r="I130" s="14"/>
      <c r="J130" s="14">
        <v>881</v>
      </c>
      <c r="K130" s="146"/>
      <c r="L130" s="146"/>
      <c r="M130" s="146"/>
      <c r="N130" s="14">
        <f aca="true" t="shared" si="9" ref="N130:N143">SUM(J130)</f>
        <v>881</v>
      </c>
    </row>
    <row r="131" spans="1:14" ht="12">
      <c r="A131" s="11">
        <v>3392</v>
      </c>
      <c r="B131" s="73" t="s">
        <v>36</v>
      </c>
      <c r="C131" s="11">
        <v>8</v>
      </c>
      <c r="D131" s="102">
        <v>257</v>
      </c>
      <c r="E131" s="6">
        <v>277</v>
      </c>
      <c r="F131" s="14">
        <v>272</v>
      </c>
      <c r="G131" s="14">
        <v>322</v>
      </c>
      <c r="H131" s="14">
        <v>322</v>
      </c>
      <c r="I131" s="8"/>
      <c r="J131" s="14">
        <v>347</v>
      </c>
      <c r="K131" s="147"/>
      <c r="L131" s="147"/>
      <c r="M131" s="147"/>
      <c r="N131" s="8">
        <f t="shared" si="9"/>
        <v>347</v>
      </c>
    </row>
    <row r="132" spans="1:14" ht="12">
      <c r="A132" s="11">
        <v>3412</v>
      </c>
      <c r="B132" s="73" t="s">
        <v>52</v>
      </c>
      <c r="C132" s="11">
        <v>8</v>
      </c>
      <c r="D132" s="102">
        <v>0</v>
      </c>
      <c r="E132" s="6">
        <v>68</v>
      </c>
      <c r="F132" s="14">
        <v>68</v>
      </c>
      <c r="G132" s="14">
        <v>80</v>
      </c>
      <c r="H132" s="14">
        <v>140</v>
      </c>
      <c r="I132" s="8"/>
      <c r="J132" s="14">
        <v>94</v>
      </c>
      <c r="K132" s="147"/>
      <c r="L132" s="147"/>
      <c r="M132" s="147"/>
      <c r="N132" s="8">
        <f t="shared" si="9"/>
        <v>94</v>
      </c>
    </row>
    <row r="133" spans="1:14" ht="12">
      <c r="A133" s="11">
        <v>3632</v>
      </c>
      <c r="B133" s="73" t="s">
        <v>21</v>
      </c>
      <c r="C133" s="11">
        <v>8</v>
      </c>
      <c r="D133" s="102">
        <v>3301</v>
      </c>
      <c r="E133" s="6">
        <v>3086</v>
      </c>
      <c r="F133" s="14">
        <v>3384</v>
      </c>
      <c r="G133" s="14">
        <v>3913</v>
      </c>
      <c r="H133" s="14">
        <v>4008</v>
      </c>
      <c r="I133" s="8"/>
      <c r="J133" s="14">
        <v>4362</v>
      </c>
      <c r="K133" s="147"/>
      <c r="L133" s="147"/>
      <c r="M133" s="147"/>
      <c r="N133" s="14">
        <f t="shared" si="9"/>
        <v>4362</v>
      </c>
    </row>
    <row r="134" spans="1:14" ht="12">
      <c r="A134" s="11">
        <v>3745</v>
      </c>
      <c r="B134" s="73" t="s">
        <v>22</v>
      </c>
      <c r="C134" s="11">
        <v>8</v>
      </c>
      <c r="D134" s="102">
        <v>4426</v>
      </c>
      <c r="E134" s="6">
        <v>5695</v>
      </c>
      <c r="F134" s="14">
        <v>4406</v>
      </c>
      <c r="G134" s="14">
        <v>4148</v>
      </c>
      <c r="H134" s="14">
        <v>6043</v>
      </c>
      <c r="I134" s="8"/>
      <c r="J134" s="14">
        <v>4525</v>
      </c>
      <c r="K134" s="147"/>
      <c r="L134" s="147"/>
      <c r="M134" s="147"/>
      <c r="N134" s="8">
        <f t="shared" si="9"/>
        <v>4525</v>
      </c>
    </row>
    <row r="135" spans="1:14" ht="12">
      <c r="A135" s="11">
        <v>4312</v>
      </c>
      <c r="B135" s="73" t="s">
        <v>62</v>
      </c>
      <c r="C135" s="11">
        <v>8</v>
      </c>
      <c r="D135" s="102"/>
      <c r="E135" s="6"/>
      <c r="F135" s="14"/>
      <c r="G135" s="14">
        <v>441</v>
      </c>
      <c r="H135" s="14">
        <v>661</v>
      </c>
      <c r="I135" s="8"/>
      <c r="J135" s="14">
        <v>478</v>
      </c>
      <c r="K135" s="147"/>
      <c r="L135" s="147"/>
      <c r="M135" s="147"/>
      <c r="N135" s="8">
        <f t="shared" si="9"/>
        <v>478</v>
      </c>
    </row>
    <row r="136" spans="1:14" ht="12">
      <c r="A136" s="11">
        <v>4329</v>
      </c>
      <c r="B136" s="73" t="s">
        <v>65</v>
      </c>
      <c r="C136" s="11">
        <v>8</v>
      </c>
      <c r="D136" s="102"/>
      <c r="E136" s="6"/>
      <c r="F136" s="14"/>
      <c r="G136" s="14">
        <v>0</v>
      </c>
      <c r="H136" s="14">
        <v>5062</v>
      </c>
      <c r="I136" s="8"/>
      <c r="J136" s="14">
        <v>0</v>
      </c>
      <c r="K136" s="147"/>
      <c r="L136" s="147"/>
      <c r="M136" s="147"/>
      <c r="N136" s="8">
        <f t="shared" si="9"/>
        <v>0</v>
      </c>
    </row>
    <row r="137" spans="1:14" ht="12">
      <c r="A137" s="10">
        <v>4351</v>
      </c>
      <c r="B137" s="12" t="s">
        <v>49</v>
      </c>
      <c r="C137" s="10">
        <v>8</v>
      </c>
      <c r="D137" s="20">
        <v>7553</v>
      </c>
      <c r="E137" s="5">
        <v>7608</v>
      </c>
      <c r="F137" s="8">
        <v>7608</v>
      </c>
      <c r="G137" s="8">
        <v>4328</v>
      </c>
      <c r="H137" s="8">
        <v>4776</v>
      </c>
      <c r="I137" s="8"/>
      <c r="J137" s="8">
        <v>4697</v>
      </c>
      <c r="K137" s="148"/>
      <c r="L137" s="148"/>
      <c r="M137" s="148"/>
      <c r="N137" s="8">
        <f t="shared" si="9"/>
        <v>4697</v>
      </c>
    </row>
    <row r="138" spans="1:14" ht="12">
      <c r="A138" s="10">
        <v>4359</v>
      </c>
      <c r="B138" s="12" t="s">
        <v>39</v>
      </c>
      <c r="C138" s="10">
        <v>8</v>
      </c>
      <c r="D138" s="20"/>
      <c r="E138" s="5"/>
      <c r="F138" s="8"/>
      <c r="G138" s="8">
        <v>4045</v>
      </c>
      <c r="H138" s="8">
        <v>4688</v>
      </c>
      <c r="I138" s="8"/>
      <c r="J138" s="8">
        <v>4388</v>
      </c>
      <c r="K138" s="148"/>
      <c r="L138" s="148"/>
      <c r="M138" s="148"/>
      <c r="N138" s="8">
        <f t="shared" si="9"/>
        <v>4388</v>
      </c>
    </row>
    <row r="139" spans="1:14" ht="12">
      <c r="A139" s="10">
        <v>4374</v>
      </c>
      <c r="B139" s="12" t="s">
        <v>53</v>
      </c>
      <c r="C139" s="10">
        <v>8</v>
      </c>
      <c r="D139" s="20">
        <v>0</v>
      </c>
      <c r="E139" s="5">
        <v>1658</v>
      </c>
      <c r="F139" s="8">
        <v>1890</v>
      </c>
      <c r="G139" s="8">
        <v>2166</v>
      </c>
      <c r="H139" s="8">
        <v>3027</v>
      </c>
      <c r="I139" s="8"/>
      <c r="J139" s="8">
        <v>2322</v>
      </c>
      <c r="K139" s="148"/>
      <c r="L139" s="148"/>
      <c r="M139" s="148"/>
      <c r="N139" s="8">
        <v>2322</v>
      </c>
    </row>
    <row r="140" spans="1:14" ht="12">
      <c r="A140" s="10">
        <v>4399</v>
      </c>
      <c r="B140" s="12" t="s">
        <v>64</v>
      </c>
      <c r="C140" s="10">
        <v>8</v>
      </c>
      <c r="D140" s="20"/>
      <c r="E140" s="5"/>
      <c r="F140" s="8"/>
      <c r="G140" s="8">
        <v>0</v>
      </c>
      <c r="H140" s="8">
        <v>1787</v>
      </c>
      <c r="I140" s="8"/>
      <c r="J140" s="8"/>
      <c r="K140" s="148"/>
      <c r="L140" s="148"/>
      <c r="M140" s="148"/>
      <c r="N140" s="8">
        <v>0</v>
      </c>
    </row>
    <row r="141" spans="1:14" ht="12">
      <c r="A141" s="10">
        <v>6112</v>
      </c>
      <c r="B141" s="12" t="s">
        <v>28</v>
      </c>
      <c r="C141" s="10">
        <v>8</v>
      </c>
      <c r="D141" s="20">
        <v>5978</v>
      </c>
      <c r="E141" s="5">
        <v>6033</v>
      </c>
      <c r="F141" s="8">
        <v>7375</v>
      </c>
      <c r="G141" s="8">
        <v>8371</v>
      </c>
      <c r="H141" s="8">
        <v>8371</v>
      </c>
      <c r="I141" s="8"/>
      <c r="J141" s="8">
        <v>12394</v>
      </c>
      <c r="K141" s="148"/>
      <c r="L141" s="148"/>
      <c r="M141" s="148"/>
      <c r="N141" s="8">
        <f t="shared" si="9"/>
        <v>12394</v>
      </c>
    </row>
    <row r="142" spans="1:14" ht="12">
      <c r="A142" s="10">
        <v>6114</v>
      </c>
      <c r="B142" s="12" t="s">
        <v>66</v>
      </c>
      <c r="C142" s="10">
        <v>8</v>
      </c>
      <c r="D142" s="20"/>
      <c r="E142" s="8"/>
      <c r="F142" s="8"/>
      <c r="G142" s="8">
        <v>0</v>
      </c>
      <c r="H142" s="8">
        <v>627</v>
      </c>
      <c r="I142" s="8"/>
      <c r="J142" s="8"/>
      <c r="K142" s="148"/>
      <c r="L142" s="148"/>
      <c r="M142" s="148"/>
      <c r="N142" s="5">
        <f>SUM(I142)</f>
        <v>0</v>
      </c>
    </row>
    <row r="143" spans="1:14" ht="12.75" thickBot="1">
      <c r="A143" s="23">
        <v>6171</v>
      </c>
      <c r="B143" s="12" t="s">
        <v>29</v>
      </c>
      <c r="C143" s="10">
        <v>8</v>
      </c>
      <c r="D143" s="20">
        <v>51086</v>
      </c>
      <c r="E143" s="87">
        <v>47199</v>
      </c>
      <c r="F143" s="87">
        <v>47296</v>
      </c>
      <c r="G143" s="103">
        <v>59134</v>
      </c>
      <c r="H143" s="8">
        <v>59247</v>
      </c>
      <c r="I143" s="103"/>
      <c r="J143" s="8">
        <v>64934</v>
      </c>
      <c r="K143" s="148"/>
      <c r="L143" s="148"/>
      <c r="M143" s="148"/>
      <c r="N143" s="8">
        <f t="shared" si="9"/>
        <v>64934</v>
      </c>
    </row>
    <row r="144" spans="1:14" ht="13.5" thickBot="1" thickTop="1">
      <c r="A144" s="26" t="s">
        <v>30</v>
      </c>
      <c r="B144" s="27"/>
      <c r="C144" s="28"/>
      <c r="D144" s="29">
        <f aca="true" t="shared" si="10" ref="D144:I144">SUM(D145:D171)</f>
        <v>28507</v>
      </c>
      <c r="E144" s="9">
        <f t="shared" si="10"/>
        <v>36377</v>
      </c>
      <c r="F144" s="104">
        <f t="shared" si="10"/>
        <v>37947</v>
      </c>
      <c r="G144" s="104">
        <f t="shared" si="10"/>
        <v>92330</v>
      </c>
      <c r="H144" s="9">
        <f t="shared" si="10"/>
        <v>85005</v>
      </c>
      <c r="I144" s="9">
        <f t="shared" si="10"/>
        <v>33271</v>
      </c>
      <c r="J144" s="30">
        <v>0</v>
      </c>
      <c r="K144" s="30">
        <v>0</v>
      </c>
      <c r="L144" s="30">
        <f>SUM(L145:L171)</f>
        <v>0</v>
      </c>
      <c r="M144" s="30">
        <f>SUM(M145:M171)</f>
        <v>0</v>
      </c>
      <c r="N144" s="30">
        <f>SUM(N145:N171)</f>
        <v>33271</v>
      </c>
    </row>
    <row r="145" spans="1:14" ht="12.75" thickTop="1">
      <c r="A145" s="88"/>
      <c r="B145" s="89"/>
      <c r="C145" s="88"/>
      <c r="D145" s="24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1:14" ht="12">
      <c r="A146" s="88"/>
      <c r="B146" s="89"/>
      <c r="C146" s="88"/>
      <c r="D146" s="24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1:14" ht="12">
      <c r="A147" s="88"/>
      <c r="B147" s="89"/>
      <c r="C147" s="88"/>
      <c r="D147" s="24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1:14" ht="12">
      <c r="A148" s="88"/>
      <c r="B148" s="89"/>
      <c r="C148" s="88"/>
      <c r="D148" s="24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1:14" ht="12">
      <c r="A149" s="88"/>
      <c r="B149" s="89"/>
      <c r="C149" s="88"/>
      <c r="D149" s="24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4" ht="16.5" thickBot="1">
      <c r="A150" s="41" t="s">
        <v>82</v>
      </c>
      <c r="B150" s="37"/>
      <c r="C150" s="36"/>
      <c r="D150" s="38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3.5" thickBot="1" thickTop="1">
      <c r="A151" s="42"/>
      <c r="B151" s="43"/>
      <c r="C151" s="42"/>
      <c r="D151" s="44"/>
      <c r="E151" s="45"/>
      <c r="F151" s="42"/>
      <c r="G151" s="42"/>
      <c r="H151" s="42"/>
      <c r="I151" s="48"/>
      <c r="J151" s="48"/>
      <c r="K151" s="49" t="s">
        <v>83</v>
      </c>
      <c r="L151" s="48"/>
      <c r="M151" s="48"/>
      <c r="N151" s="91"/>
    </row>
    <row r="152" spans="1:14" ht="35.25" thickBot="1" thickTop="1">
      <c r="A152" s="51" t="s">
        <v>0</v>
      </c>
      <c r="B152" s="52" t="s">
        <v>1</v>
      </c>
      <c r="C152" s="51" t="s">
        <v>2</v>
      </c>
      <c r="D152" s="53" t="s">
        <v>35</v>
      </c>
      <c r="E152" s="54" t="s">
        <v>57</v>
      </c>
      <c r="F152" s="51" t="s">
        <v>59</v>
      </c>
      <c r="G152" s="51" t="s">
        <v>63</v>
      </c>
      <c r="H152" s="51" t="s">
        <v>78</v>
      </c>
      <c r="I152" s="55" t="s">
        <v>3</v>
      </c>
      <c r="J152" s="55" t="s">
        <v>4</v>
      </c>
      <c r="K152" s="56" t="s">
        <v>5</v>
      </c>
      <c r="L152" s="56" t="s">
        <v>6</v>
      </c>
      <c r="M152" s="56" t="s">
        <v>7</v>
      </c>
      <c r="N152" s="55" t="s">
        <v>8</v>
      </c>
    </row>
    <row r="153" spans="1:14" ht="12.75" thickTop="1">
      <c r="A153" s="82">
        <v>6112</v>
      </c>
      <c r="B153" s="83" t="s">
        <v>28</v>
      </c>
      <c r="C153" s="82">
        <v>1</v>
      </c>
      <c r="D153" s="100">
        <v>175</v>
      </c>
      <c r="E153" s="14">
        <v>175</v>
      </c>
      <c r="F153" s="14">
        <v>175</v>
      </c>
      <c r="G153" s="14">
        <v>75</v>
      </c>
      <c r="H153" s="14">
        <v>75</v>
      </c>
      <c r="I153" s="14">
        <v>75</v>
      </c>
      <c r="J153" s="101"/>
      <c r="K153" s="101"/>
      <c r="L153" s="101"/>
      <c r="M153" s="101"/>
      <c r="N153" s="85">
        <f>SUM(I153)</f>
        <v>75</v>
      </c>
    </row>
    <row r="154" spans="1:14" ht="12">
      <c r="A154" s="10">
        <v>6112</v>
      </c>
      <c r="B154" s="12" t="s">
        <v>28</v>
      </c>
      <c r="C154" s="10">
        <v>8</v>
      </c>
      <c r="D154" s="20">
        <v>431</v>
      </c>
      <c r="E154" s="8">
        <v>690</v>
      </c>
      <c r="F154" s="8">
        <v>690</v>
      </c>
      <c r="G154" s="8">
        <v>667</v>
      </c>
      <c r="H154" s="8">
        <v>667</v>
      </c>
      <c r="I154" s="8">
        <v>763</v>
      </c>
      <c r="J154" s="8"/>
      <c r="K154" s="8"/>
      <c r="L154" s="8"/>
      <c r="M154" s="8"/>
      <c r="N154" s="5">
        <f aca="true" t="shared" si="11" ref="N154:N162">SUM(I154)</f>
        <v>763</v>
      </c>
    </row>
    <row r="155" spans="1:14" ht="12">
      <c r="A155" s="10">
        <v>6112</v>
      </c>
      <c r="B155" s="12" t="s">
        <v>28</v>
      </c>
      <c r="C155" s="10">
        <v>9</v>
      </c>
      <c r="D155" s="20">
        <v>0</v>
      </c>
      <c r="E155" s="8">
        <v>10</v>
      </c>
      <c r="F155" s="8">
        <v>10</v>
      </c>
      <c r="G155" s="8">
        <v>10</v>
      </c>
      <c r="H155" s="8">
        <v>10</v>
      </c>
      <c r="I155" s="8">
        <v>10</v>
      </c>
      <c r="J155" s="8"/>
      <c r="K155" s="8"/>
      <c r="L155" s="8"/>
      <c r="M155" s="8"/>
      <c r="N155" s="5">
        <f t="shared" si="11"/>
        <v>10</v>
      </c>
    </row>
    <row r="156" spans="1:14" ht="12">
      <c r="A156" s="10">
        <v>6114</v>
      </c>
      <c r="B156" s="12" t="s">
        <v>66</v>
      </c>
      <c r="C156" s="10">
        <v>8</v>
      </c>
      <c r="D156" s="20"/>
      <c r="E156" s="8"/>
      <c r="F156" s="8"/>
      <c r="G156" s="8">
        <v>0</v>
      </c>
      <c r="H156" s="8">
        <v>107</v>
      </c>
      <c r="I156" s="8">
        <v>0</v>
      </c>
      <c r="J156" s="8"/>
      <c r="K156" s="8"/>
      <c r="L156" s="8"/>
      <c r="M156" s="8"/>
      <c r="N156" s="5">
        <f>SUM(I156)</f>
        <v>0</v>
      </c>
    </row>
    <row r="157" spans="1:14" ht="12">
      <c r="A157" s="10">
        <v>6118</v>
      </c>
      <c r="B157" s="12" t="s">
        <v>67</v>
      </c>
      <c r="C157" s="10">
        <v>8</v>
      </c>
      <c r="D157" s="20"/>
      <c r="E157" s="8"/>
      <c r="F157" s="8"/>
      <c r="G157" s="8">
        <v>0</v>
      </c>
      <c r="H157" s="8">
        <v>30</v>
      </c>
      <c r="I157" s="8">
        <v>0</v>
      </c>
      <c r="J157" s="8"/>
      <c r="K157" s="8"/>
      <c r="L157" s="8"/>
      <c r="M157" s="8"/>
      <c r="N157" s="5">
        <f>SUM(I157)</f>
        <v>0</v>
      </c>
    </row>
    <row r="158" spans="1:14" ht="12">
      <c r="A158" s="10">
        <v>6171</v>
      </c>
      <c r="B158" s="12" t="s">
        <v>29</v>
      </c>
      <c r="C158" s="10">
        <v>1</v>
      </c>
      <c r="D158" s="20">
        <v>12238</v>
      </c>
      <c r="E158" s="8">
        <v>13822</v>
      </c>
      <c r="F158" s="8">
        <v>13822</v>
      </c>
      <c r="G158" s="8">
        <v>15079</v>
      </c>
      <c r="H158" s="8">
        <v>15626</v>
      </c>
      <c r="I158" s="8">
        <v>17467</v>
      </c>
      <c r="J158" s="8"/>
      <c r="K158" s="8"/>
      <c r="L158" s="8"/>
      <c r="M158" s="8"/>
      <c r="N158" s="5">
        <f t="shared" si="11"/>
        <v>17467</v>
      </c>
    </row>
    <row r="159" spans="1:14" ht="12">
      <c r="A159" s="10">
        <v>6171</v>
      </c>
      <c r="B159" s="12" t="s">
        <v>29</v>
      </c>
      <c r="C159" s="10">
        <v>2</v>
      </c>
      <c r="D159" s="20"/>
      <c r="E159" s="8">
        <v>1738</v>
      </c>
      <c r="F159" s="8">
        <v>1000</v>
      </c>
      <c r="G159" s="8">
        <v>0</v>
      </c>
      <c r="H159" s="8">
        <v>49</v>
      </c>
      <c r="I159" s="8">
        <v>0</v>
      </c>
      <c r="J159" s="8"/>
      <c r="K159" s="8"/>
      <c r="L159" s="8"/>
      <c r="M159" s="8"/>
      <c r="N159" s="5">
        <f>SUM(I159)</f>
        <v>0</v>
      </c>
    </row>
    <row r="160" spans="1:14" ht="12">
      <c r="A160" s="10">
        <v>6171</v>
      </c>
      <c r="B160" s="12" t="s">
        <v>29</v>
      </c>
      <c r="C160" s="10">
        <v>4</v>
      </c>
      <c r="D160" s="20">
        <v>1515</v>
      </c>
      <c r="E160" s="8">
        <v>1805</v>
      </c>
      <c r="F160" s="8">
        <v>1855</v>
      </c>
      <c r="G160" s="8">
        <v>615</v>
      </c>
      <c r="H160" s="8">
        <v>615</v>
      </c>
      <c r="I160" s="8">
        <v>515</v>
      </c>
      <c r="J160" s="8"/>
      <c r="K160" s="8"/>
      <c r="L160" s="8"/>
      <c r="M160" s="8"/>
      <c r="N160" s="5">
        <f t="shared" si="11"/>
        <v>515</v>
      </c>
    </row>
    <row r="161" spans="1:14" ht="12">
      <c r="A161" s="10">
        <v>6171</v>
      </c>
      <c r="B161" s="12" t="s">
        <v>29</v>
      </c>
      <c r="C161" s="10">
        <v>7</v>
      </c>
      <c r="D161" s="20">
        <v>600</v>
      </c>
      <c r="E161" s="8">
        <v>2</v>
      </c>
      <c r="F161" s="8">
        <v>1</v>
      </c>
      <c r="G161" s="8">
        <v>1</v>
      </c>
      <c r="H161" s="8">
        <v>1</v>
      </c>
      <c r="I161" s="8">
        <v>1</v>
      </c>
      <c r="J161" s="8"/>
      <c r="K161" s="8"/>
      <c r="L161" s="8"/>
      <c r="M161" s="8"/>
      <c r="N161" s="6">
        <f t="shared" si="11"/>
        <v>1</v>
      </c>
    </row>
    <row r="162" spans="1:14" ht="12">
      <c r="A162" s="10">
        <v>6171</v>
      </c>
      <c r="B162" s="12" t="s">
        <v>29</v>
      </c>
      <c r="C162" s="10">
        <v>8</v>
      </c>
      <c r="D162" s="20">
        <v>3236</v>
      </c>
      <c r="E162" s="8">
        <v>3046</v>
      </c>
      <c r="F162" s="8">
        <v>3098</v>
      </c>
      <c r="G162" s="8">
        <v>3582</v>
      </c>
      <c r="H162" s="8">
        <v>3086</v>
      </c>
      <c r="I162" s="8">
        <v>4283</v>
      </c>
      <c r="J162" s="8"/>
      <c r="K162" s="8"/>
      <c r="L162" s="8"/>
      <c r="M162" s="8"/>
      <c r="N162" s="5">
        <f t="shared" si="11"/>
        <v>4283</v>
      </c>
    </row>
    <row r="163" spans="1:14" ht="12">
      <c r="A163" s="10">
        <v>6171</v>
      </c>
      <c r="B163" s="12" t="s">
        <v>29</v>
      </c>
      <c r="C163" s="10">
        <v>9</v>
      </c>
      <c r="D163" s="20">
        <v>1990</v>
      </c>
      <c r="E163" s="8">
        <v>2566</v>
      </c>
      <c r="F163" s="8">
        <v>2586</v>
      </c>
      <c r="G163" s="8">
        <v>3541</v>
      </c>
      <c r="H163" s="8">
        <v>3536</v>
      </c>
      <c r="I163" s="8">
        <v>3051</v>
      </c>
      <c r="J163" s="8"/>
      <c r="K163" s="8"/>
      <c r="L163" s="8"/>
      <c r="M163" s="8"/>
      <c r="N163" s="5">
        <f>SUM(I163:M163)</f>
        <v>3051</v>
      </c>
    </row>
    <row r="164" spans="1:14" ht="12">
      <c r="A164" s="10">
        <v>6310</v>
      </c>
      <c r="B164" s="12" t="s">
        <v>55</v>
      </c>
      <c r="C164" s="10">
        <v>9</v>
      </c>
      <c r="D164" s="20"/>
      <c r="E164" s="8">
        <v>15</v>
      </c>
      <c r="F164" s="8">
        <v>15</v>
      </c>
      <c r="G164" s="8">
        <v>15</v>
      </c>
      <c r="H164" s="8">
        <v>15</v>
      </c>
      <c r="I164" s="8">
        <v>15</v>
      </c>
      <c r="J164" s="8"/>
      <c r="K164" s="8"/>
      <c r="L164" s="8"/>
      <c r="M164" s="8"/>
      <c r="N164" s="5">
        <f aca="true" t="shared" si="12" ref="N164:N171">SUM(I164)</f>
        <v>15</v>
      </c>
    </row>
    <row r="165" spans="1:14" ht="12">
      <c r="A165" s="10">
        <v>6330</v>
      </c>
      <c r="B165" s="12" t="s">
        <v>41</v>
      </c>
      <c r="C165" s="10">
        <v>1</v>
      </c>
      <c r="D165" s="20"/>
      <c r="E165" s="8"/>
      <c r="F165" s="8"/>
      <c r="G165" s="8">
        <v>0</v>
      </c>
      <c r="H165" s="8"/>
      <c r="I165" s="8">
        <v>220</v>
      </c>
      <c r="J165" s="8"/>
      <c r="K165" s="8"/>
      <c r="L165" s="8"/>
      <c r="M165" s="8"/>
      <c r="N165" s="5">
        <f>SUM(I165)</f>
        <v>220</v>
      </c>
    </row>
    <row r="166" spans="1:14" ht="12">
      <c r="A166" s="10">
        <v>6330</v>
      </c>
      <c r="B166" s="12" t="s">
        <v>41</v>
      </c>
      <c r="C166" s="10">
        <v>8</v>
      </c>
      <c r="D166" s="20">
        <v>2675</v>
      </c>
      <c r="E166" s="8">
        <v>2584</v>
      </c>
      <c r="F166" s="8">
        <v>2636</v>
      </c>
      <c r="G166" s="8">
        <v>3137</v>
      </c>
      <c r="H166" s="8">
        <v>3137</v>
      </c>
      <c r="I166" s="8">
        <v>3576</v>
      </c>
      <c r="J166" s="8"/>
      <c r="K166" s="8"/>
      <c r="L166" s="8"/>
      <c r="M166" s="8"/>
      <c r="N166" s="5">
        <f t="shared" si="12"/>
        <v>3576</v>
      </c>
    </row>
    <row r="167" spans="1:14" ht="12">
      <c r="A167" s="10">
        <v>6399</v>
      </c>
      <c r="B167" s="12" t="s">
        <v>54</v>
      </c>
      <c r="C167" s="10">
        <v>9</v>
      </c>
      <c r="D167" s="20"/>
      <c r="E167" s="8">
        <v>800</v>
      </c>
      <c r="F167" s="8">
        <v>800</v>
      </c>
      <c r="G167" s="8">
        <v>800</v>
      </c>
      <c r="H167" s="8">
        <v>1790</v>
      </c>
      <c r="I167" s="8">
        <v>1500</v>
      </c>
      <c r="J167" s="8"/>
      <c r="K167" s="8"/>
      <c r="L167" s="8"/>
      <c r="M167" s="8"/>
      <c r="N167" s="5">
        <f t="shared" si="12"/>
        <v>1500</v>
      </c>
    </row>
    <row r="168" spans="1:14" ht="12">
      <c r="A168" s="10">
        <v>6402</v>
      </c>
      <c r="B168" s="12" t="s">
        <v>72</v>
      </c>
      <c r="C168" s="10">
        <v>9</v>
      </c>
      <c r="D168" s="20"/>
      <c r="E168" s="8"/>
      <c r="F168" s="8"/>
      <c r="G168" s="8"/>
      <c r="H168" s="8">
        <v>66</v>
      </c>
      <c r="I168" s="8"/>
      <c r="J168" s="8"/>
      <c r="K168" s="8"/>
      <c r="L168" s="8"/>
      <c r="M168" s="8"/>
      <c r="N168" s="5"/>
    </row>
    <row r="169" spans="1:14" ht="12">
      <c r="A169" s="10">
        <v>6409</v>
      </c>
      <c r="B169" s="12" t="s">
        <v>51</v>
      </c>
      <c r="C169" s="10">
        <v>1</v>
      </c>
      <c r="D169" s="20">
        <v>50</v>
      </c>
      <c r="E169" s="8">
        <v>50</v>
      </c>
      <c r="F169" s="8">
        <v>50</v>
      </c>
      <c r="G169" s="8">
        <v>50</v>
      </c>
      <c r="H169" s="8">
        <v>50</v>
      </c>
      <c r="I169" s="8">
        <v>50</v>
      </c>
      <c r="J169" s="8"/>
      <c r="K169" s="8"/>
      <c r="L169" s="8"/>
      <c r="M169" s="8"/>
      <c r="N169" s="5">
        <f t="shared" si="12"/>
        <v>50</v>
      </c>
    </row>
    <row r="170" spans="1:14" ht="12">
      <c r="A170" s="10">
        <v>6409</v>
      </c>
      <c r="B170" s="12" t="s">
        <v>51</v>
      </c>
      <c r="C170" s="10">
        <v>9</v>
      </c>
      <c r="D170" s="20">
        <v>5497</v>
      </c>
      <c r="E170" s="8">
        <v>8974</v>
      </c>
      <c r="F170" s="8">
        <v>9609</v>
      </c>
      <c r="G170" s="8">
        <v>63278</v>
      </c>
      <c r="H170" s="8">
        <v>56112</v>
      </c>
      <c r="I170" s="8">
        <v>716</v>
      </c>
      <c r="J170" s="8"/>
      <c r="K170" s="8"/>
      <c r="L170" s="8"/>
      <c r="M170" s="8"/>
      <c r="N170" s="5">
        <f>SUM(I170)</f>
        <v>716</v>
      </c>
    </row>
    <row r="171" spans="1:14" ht="12.75" thickBot="1">
      <c r="A171" s="21">
        <v>6409</v>
      </c>
      <c r="B171" s="22" t="s">
        <v>51</v>
      </c>
      <c r="C171" s="23">
        <v>10</v>
      </c>
      <c r="D171" s="24">
        <v>100</v>
      </c>
      <c r="E171" s="25">
        <v>100</v>
      </c>
      <c r="F171" s="25">
        <v>1600</v>
      </c>
      <c r="G171" s="25">
        <v>1480</v>
      </c>
      <c r="H171" s="25">
        <v>33</v>
      </c>
      <c r="I171" s="25">
        <v>1029</v>
      </c>
      <c r="J171" s="25"/>
      <c r="K171" s="25"/>
      <c r="L171" s="25"/>
      <c r="M171" s="25"/>
      <c r="N171" s="5">
        <f t="shared" si="12"/>
        <v>1029</v>
      </c>
    </row>
    <row r="172" spans="1:14" ht="13.5" thickBot="1" thickTop="1">
      <c r="A172" s="26" t="s">
        <v>31</v>
      </c>
      <c r="B172" s="27"/>
      <c r="C172" s="28"/>
      <c r="D172" s="29" t="e">
        <f>SUM(D6+D7+D13+D71+D94+D129+D144)</f>
        <v>#REF!</v>
      </c>
      <c r="E172" s="9">
        <f>E6+E7+E13+E71+E94+E129+E144</f>
        <v>280470</v>
      </c>
      <c r="F172" s="30">
        <f>SUM(F6+F7+F13+F71+F94+F129+F144)</f>
        <v>299260</v>
      </c>
      <c r="G172" s="30">
        <f>G7+G13+G71+G94+G129+G144</f>
        <v>302272</v>
      </c>
      <c r="H172" s="30">
        <f aca="true" t="shared" si="13" ref="H172:M172">H6+H7+H13+H71+H94+H129+H144</f>
        <v>356920</v>
      </c>
      <c r="I172" s="30">
        <f t="shared" si="13"/>
        <v>150112</v>
      </c>
      <c r="J172" s="30">
        <f t="shared" si="13"/>
        <v>99422</v>
      </c>
      <c r="K172" s="30">
        <f t="shared" si="13"/>
        <v>16378</v>
      </c>
      <c r="L172" s="30">
        <f t="shared" si="13"/>
        <v>0</v>
      </c>
      <c r="M172" s="30">
        <f t="shared" si="13"/>
        <v>1000</v>
      </c>
      <c r="N172" s="9">
        <f>SUM(N6+N7+N13+N71+N94+N129+N144)</f>
        <v>266912</v>
      </c>
    </row>
    <row r="173" spans="1:14" ht="13.5" thickBot="1" thickTop="1">
      <c r="A173" s="26" t="s">
        <v>32</v>
      </c>
      <c r="B173" s="27"/>
      <c r="C173" s="28"/>
      <c r="D173" s="29">
        <v>-2675</v>
      </c>
      <c r="E173" s="9">
        <v>-2584</v>
      </c>
      <c r="F173" s="30">
        <v>-2636</v>
      </c>
      <c r="G173" s="30">
        <v>-3137</v>
      </c>
      <c r="H173" s="30">
        <v>-3137</v>
      </c>
      <c r="I173" s="30">
        <v>-3576</v>
      </c>
      <c r="J173" s="31"/>
      <c r="K173" s="31"/>
      <c r="L173" s="31"/>
      <c r="M173" s="31"/>
      <c r="N173" s="9">
        <v>-3576</v>
      </c>
    </row>
    <row r="174" spans="1:14" ht="13.5" thickBot="1" thickTop="1">
      <c r="A174" s="32" t="s">
        <v>33</v>
      </c>
      <c r="B174" s="33"/>
      <c r="C174" s="21"/>
      <c r="D174" s="34" t="e">
        <f>SUM(D172:D173)</f>
        <v>#REF!</v>
      </c>
      <c r="E174" s="35">
        <f>E172+E173</f>
        <v>277886</v>
      </c>
      <c r="F174" s="30">
        <f>F172+F173</f>
        <v>296624</v>
      </c>
      <c r="G174" s="30">
        <f>G172+G173</f>
        <v>299135</v>
      </c>
      <c r="H174" s="30">
        <f>H172+H173</f>
        <v>353783</v>
      </c>
      <c r="I174" s="30">
        <f>I172+I173</f>
        <v>146536</v>
      </c>
      <c r="J174" s="30">
        <f>SUM(J172)</f>
        <v>99422</v>
      </c>
      <c r="K174" s="30">
        <f>SUM(K172)</f>
        <v>16378</v>
      </c>
      <c r="L174" s="30">
        <f>SUM(L172)</f>
        <v>0</v>
      </c>
      <c r="M174" s="30">
        <v>1000</v>
      </c>
      <c r="N174" s="9">
        <f>N172+N173</f>
        <v>263336</v>
      </c>
    </row>
    <row r="175" spans="1:15" ht="12.75" thickTop="1">
      <c r="A175" s="36"/>
      <c r="B175" s="37"/>
      <c r="C175" s="36"/>
      <c r="D175" s="38"/>
      <c r="E175" s="37"/>
      <c r="F175" s="37"/>
      <c r="G175" s="37"/>
      <c r="H175" s="37"/>
      <c r="I175" s="37"/>
      <c r="J175" s="37"/>
      <c r="K175" s="37"/>
      <c r="L175" s="37"/>
      <c r="M175" s="98"/>
      <c r="N175" s="89"/>
      <c r="O175" s="4"/>
    </row>
    <row r="176" spans="1:14" ht="12">
      <c r="A176" s="36"/>
      <c r="B176" s="37"/>
      <c r="C176" s="36"/>
      <c r="D176" s="38"/>
      <c r="E176" s="37"/>
      <c r="F176" s="37"/>
      <c r="G176" s="37"/>
      <c r="H176" s="37"/>
      <c r="I176" s="37"/>
      <c r="J176" s="37"/>
      <c r="K176" s="37"/>
      <c r="L176" s="37"/>
      <c r="M176" s="89"/>
      <c r="N176" s="37"/>
    </row>
    <row r="177" ht="12">
      <c r="B177" s="2" t="s">
        <v>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rbila</cp:lastModifiedBy>
  <cp:lastPrinted>2017-11-18T18:43:48Z</cp:lastPrinted>
  <dcterms:created xsi:type="dcterms:W3CDTF">2008-11-24T14:12:58Z</dcterms:created>
  <dcterms:modified xsi:type="dcterms:W3CDTF">2018-01-05T12:24:28Z</dcterms:modified>
  <cp:category/>
  <cp:version/>
  <cp:contentType/>
  <cp:contentStatus/>
</cp:coreProperties>
</file>