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<sst xmlns="http://schemas.openxmlformats.org/spreadsheetml/2006/main" count="174" uniqueCount="90">
  <si>
    <t>Odbor</t>
  </si>
  <si>
    <t>OdPa</t>
  </si>
  <si>
    <t>Název OdPa</t>
  </si>
  <si>
    <t>Silnice</t>
  </si>
  <si>
    <t>Ostatní záležitosti pozemních komunikací</t>
  </si>
  <si>
    <t>Pohřebnictví</t>
  </si>
  <si>
    <t>Komunální služby a územní rozvoj j.n.</t>
  </si>
  <si>
    <t>Péče o vzhled obcí a veřejnou zeleň</t>
  </si>
  <si>
    <t>Předškolní zařízení</t>
  </si>
  <si>
    <t>Základní školy</t>
  </si>
  <si>
    <t>Ostatní záležitosti kultury</t>
  </si>
  <si>
    <t>Požární ochrana - dobrovolná část</t>
  </si>
  <si>
    <t>Zastupitelstva obcí</t>
  </si>
  <si>
    <t>Činnost místní správy</t>
  </si>
  <si>
    <t>Bytové hospodářství</t>
  </si>
  <si>
    <t>Ostatní záležitosti sdělovacích prostředků</t>
  </si>
  <si>
    <t>Převody vlastním fondům</t>
  </si>
  <si>
    <t>Převod do SF</t>
  </si>
  <si>
    <t>Běžné výdaje celkem</t>
  </si>
  <si>
    <t>Konsolidace výdajů</t>
  </si>
  <si>
    <t>Běžné výdaje po konsolidaci</t>
  </si>
  <si>
    <t>celkem za odbor</t>
  </si>
  <si>
    <t>Nebytové hospodářství</t>
  </si>
  <si>
    <t xml:space="preserve">Celkem </t>
  </si>
  <si>
    <t>SR 2009</t>
  </si>
  <si>
    <t>zeleně a hřbitovů</t>
  </si>
  <si>
    <t>Předškolní zřízení</t>
  </si>
  <si>
    <t>Činnost muzeí a galerií</t>
  </si>
  <si>
    <t>Zájmová činnost v kultuře</t>
  </si>
  <si>
    <t>Sportovní zařízení v majetku obce</t>
  </si>
  <si>
    <t>Ostatní sociální péče a pomoc dětem a mládeži</t>
  </si>
  <si>
    <t>Osobní asist., peč. služba a podpora samost. bydlení</t>
  </si>
  <si>
    <t>Ostatní služby a činnosti v oblasti sociální péče</t>
  </si>
  <si>
    <t>Ochrana obyvatelstva</t>
  </si>
  <si>
    <t>Ostatní činnost j.n.</t>
  </si>
  <si>
    <t>Územní plánování</t>
  </si>
  <si>
    <t>Opravy drobných vodních toků</t>
  </si>
  <si>
    <t>Zachování a obnova kulturních památek</t>
  </si>
  <si>
    <t>Pořízení, zachování a obnova hodnot nár. hist. pověd.</t>
  </si>
  <si>
    <t>Ostatní správa v ochraně životního prostředí</t>
  </si>
  <si>
    <t>Ostatní záležitosti kultury, cirkví a sděl. prostředků</t>
  </si>
  <si>
    <t>Ostatní zájmová činnost a rekreace</t>
  </si>
  <si>
    <t>Využití volného času děti a mládeže</t>
  </si>
  <si>
    <t>Ostatní činnosti j.n.</t>
  </si>
  <si>
    <t>Ostatní záležitosti kultury, církví a sděl. prostředků</t>
  </si>
  <si>
    <t>Azylové domy, nízkoprahové denní centra</t>
  </si>
  <si>
    <t>Ostatní finanční operace</t>
  </si>
  <si>
    <t>Obecné příjmy a výdaje z finančních operací</t>
  </si>
  <si>
    <t>Příloha č. 5</t>
  </si>
  <si>
    <t>řádu</t>
  </si>
  <si>
    <t>SR 2014</t>
  </si>
  <si>
    <t>zakázky</t>
  </si>
  <si>
    <t>Ostatní služby</t>
  </si>
  <si>
    <t>Sběr a svoz komunálních odpadů</t>
  </si>
  <si>
    <t>SR 2017</t>
  </si>
  <si>
    <t>Odborné sociální poradenství</t>
  </si>
  <si>
    <t>Převody vl. fondům v rozpočtech územní úrovně</t>
  </si>
  <si>
    <t>Ostat. zál. bydlení, komun. služeb a územn. rozvoje</t>
  </si>
  <si>
    <t>Využití volného času dětí a mládeže</t>
  </si>
  <si>
    <t>Ostat.sociální péče a ost. pomoc dětem a mládeži</t>
  </si>
  <si>
    <t>Ostatní zál.sociální  politiky a zaměstnanosti</t>
  </si>
  <si>
    <t>Ostatní sociální péče a pomoc manželství a rodinám</t>
  </si>
  <si>
    <t>Volby do Parlamentu ČR</t>
  </si>
  <si>
    <t>Volby prezidenta republiky</t>
  </si>
  <si>
    <t>Činnosti knihovnické</t>
  </si>
  <si>
    <t>Ostatní zál. ochrany památek a péče o kultur. dědictví</t>
  </si>
  <si>
    <t>Ostaní zál. kultury, církví a sdělovacích prostředků</t>
  </si>
  <si>
    <t>Ostatní  tělovýchovná činnost</t>
  </si>
  <si>
    <t>Hospice</t>
  </si>
  <si>
    <t>Ostaní činnosti související se službami pro obyvatelstvo</t>
  </si>
  <si>
    <t>Raná péče a sociálně aktiv. služby pro rodiny s dětmi</t>
  </si>
  <si>
    <t>Ostatní služby a činnosti v oblasti soc. prevence</t>
  </si>
  <si>
    <t>Finanční vypořádání minulých let</t>
  </si>
  <si>
    <t>ORJ 1 - odbor technické správy budov</t>
  </si>
  <si>
    <t xml:space="preserve">ORJ 2 - odbor rozvoje obvodu a veřejné </t>
  </si>
  <si>
    <t>ORJ 3 -obor územního plánování a stavebního</t>
  </si>
  <si>
    <t>ORJ 4 - obor majetkové správy</t>
  </si>
  <si>
    <t>ORJ 5 - odbor technické správy komunikací,</t>
  </si>
  <si>
    <t>ORJ 7 - obor sociálních věcí</t>
  </si>
  <si>
    <t>ORJ 8 - obor vnitřních věcí</t>
  </si>
  <si>
    <t>ORJ 9 - odbor financí a rozpočtu</t>
  </si>
  <si>
    <t>ORJ 10 - obor školství a kultury</t>
  </si>
  <si>
    <t>OS 2017</t>
  </si>
  <si>
    <t>OS 2017 - očekávaná skutečnost r.2017</t>
  </si>
  <si>
    <t>SR 2018</t>
  </si>
  <si>
    <t xml:space="preserve"> Rozpočet běžných výdajů dle ORJ a ODPA, položek 5XXX  na rok 2018 (v tis. Kč)  </t>
  </si>
  <si>
    <t>SR  2018</t>
  </si>
  <si>
    <t xml:space="preserve">  Rozpočet běžných výdajů dle ORJ a ODPA, položek 5XXX na rok 2018 (v tis. Kč)</t>
  </si>
  <si>
    <t>Rozpočet běžných výdajů dle ORJ a ODPA, položek 5XXX na rok 2018 (v tis. Kč)</t>
  </si>
  <si>
    <t xml:space="preserve">  Rozpočet běžných výdajů dle ORJ a ODPA, položek 5XXX  na rok 2018 (v tis. Kč)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</si>
</sst>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ck"/>
      <top/>
      <bottom style="thin"/>
    </border>
    <border>
      <left style="thin"/>
      <right style="thick"/>
      <top style="thick"/>
      <bottom style="thin"/>
    </border>
    <border>
      <left style="thin"/>
      <right style="thick"/>
      <top style="thick"/>
      <bottom style="thick"/>
    </border>
    <border>
      <left style="thin"/>
      <right style="thick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n"/>
      <bottom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/>
      <bottom style="thin"/>
    </border>
    <border>
      <left>
        <color indexed="63"/>
      </left>
      <right style="thick"/>
      <top/>
      <bottom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/>
      <bottom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/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ck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/>
      <bottom style="thin"/>
    </border>
    <border>
      <left style="thick"/>
      <right style="thin"/>
      <top style="thin"/>
      <bottom style="thin"/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/>
      <bottom style="thick"/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ck"/>
      <bottom/>
    </border>
    <border>
      <left>
        <color indexed="63"/>
      </left>
      <right style="thick"/>
      <top style="thick"/>
      <bottom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1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35" xfId="0" applyFont="1" applyBorder="1" applyAlignment="1">
      <alignment horizontal="center"/>
    </xf>
    <xf numFmtId="3" fontId="2" fillId="0" borderId="34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3" fontId="1" fillId="0" borderId="38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0" fontId="2" fillId="0" borderId="31" xfId="0" applyFont="1" applyBorder="1" applyAlignment="1">
      <alignment horizontal="left"/>
    </xf>
    <xf numFmtId="3" fontId="2" fillId="0" borderId="40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0" fontId="1" fillId="0" borderId="32" xfId="0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0" fontId="2" fillId="0" borderId="35" xfId="0" applyFont="1" applyBorder="1" applyAlignment="1">
      <alignment horizontal="left"/>
    </xf>
    <xf numFmtId="3" fontId="2" fillId="0" borderId="42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0" fontId="1" fillId="0" borderId="45" xfId="0" applyFont="1" applyBorder="1" applyAlignment="1">
      <alignment/>
    </xf>
    <xf numFmtId="3" fontId="1" fillId="0" borderId="30" xfId="0" applyNumberFormat="1" applyFont="1" applyBorder="1" applyAlignment="1">
      <alignment/>
    </xf>
    <xf numFmtId="3" fontId="3" fillId="0" borderId="44" xfId="0" applyNumberFormat="1" applyFont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34" xfId="0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3" fontId="2" fillId="0" borderId="50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0" fontId="1" fillId="0" borderId="52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37" xfId="0" applyFont="1" applyBorder="1" applyAlignment="1">
      <alignment/>
    </xf>
    <xf numFmtId="0" fontId="2" fillId="0" borderId="34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2" fillId="0" borderId="21" xfId="0" applyFont="1" applyBorder="1" applyAlignment="1">
      <alignment horizontal="left"/>
    </xf>
    <xf numFmtId="3" fontId="2" fillId="0" borderId="54" xfId="0" applyNumberFormat="1" applyFont="1" applyBorder="1" applyAlignment="1">
      <alignment/>
    </xf>
    <xf numFmtId="0" fontId="1" fillId="0" borderId="52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7" fillId="0" borderId="55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44" xfId="0" applyFont="1" applyBorder="1" applyAlignment="1">
      <alignment horizontal="center"/>
    </xf>
    <xf numFmtId="3" fontId="3" fillId="0" borderId="37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3" xfId="0" applyFont="1" applyBorder="1" applyAlignment="1">
      <alignment horizontal="center"/>
    </xf>
    <xf numFmtId="0" fontId="1" fillId="0" borderId="25" xfId="0" applyFont="1" applyBorder="1" applyAlignment="1">
      <alignment/>
    </xf>
    <xf numFmtId="3" fontId="1" fillId="0" borderId="56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3" fillId="0" borderId="53" xfId="0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47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3" fontId="4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1" fillId="0" borderId="25" xfId="0" applyFont="1" applyBorder="1" applyAlignment="1">
      <alignment horizontal="left"/>
    </xf>
    <xf numFmtId="0" fontId="2" fillId="0" borderId="24" xfId="0" applyFont="1" applyBorder="1" applyAlignment="1">
      <alignment vertical="center"/>
    </xf>
    <xf numFmtId="0" fontId="1" fillId="0" borderId="34" xfId="0" applyFont="1" applyBorder="1" applyAlignment="1">
      <alignment horizontal="center"/>
    </xf>
    <xf numFmtId="0" fontId="1" fillId="0" borderId="42" xfId="0" applyFont="1" applyBorder="1" applyAlignment="1">
      <alignment horizontal="left"/>
    </xf>
    <xf numFmtId="3" fontId="1" fillId="0" borderId="18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0" fontId="1" fillId="0" borderId="48" xfId="0" applyFont="1" applyBorder="1" applyAlignment="1">
      <alignment/>
    </xf>
    <xf numFmtId="0" fontId="1" fillId="0" borderId="31" xfId="0" applyFont="1" applyBorder="1" applyAlignment="1">
      <alignment horizontal="left"/>
    </xf>
    <xf numFmtId="3" fontId="3" fillId="0" borderId="34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0" fontId="2" fillId="0" borderId="59" xfId="0" applyFont="1" applyBorder="1" applyAlignment="1">
      <alignment horizontal="left"/>
    </xf>
    <xf numFmtId="3" fontId="2" fillId="0" borderId="60" xfId="0" applyNumberFormat="1" applyFont="1" applyBorder="1" applyAlignment="1">
      <alignment/>
    </xf>
    <xf numFmtId="3" fontId="2" fillId="0" borderId="61" xfId="0" applyNumberFormat="1" applyFont="1" applyBorder="1" applyAlignment="1">
      <alignment/>
    </xf>
    <xf numFmtId="3" fontId="2" fillId="0" borderId="62" xfId="0" applyNumberFormat="1" applyFont="1" applyBorder="1" applyAlignment="1">
      <alignment/>
    </xf>
    <xf numFmtId="3" fontId="7" fillId="0" borderId="62" xfId="0" applyNumberFormat="1" applyFont="1" applyBorder="1" applyAlignment="1">
      <alignment/>
    </xf>
    <xf numFmtId="3" fontId="7" fillId="0" borderId="63" xfId="0" applyNumberFormat="1" applyFont="1" applyBorder="1" applyAlignment="1">
      <alignment/>
    </xf>
    <xf numFmtId="3" fontId="7" fillId="0" borderId="64" xfId="0" applyNumberFormat="1" applyFont="1" applyBorder="1" applyAlignment="1">
      <alignment/>
    </xf>
    <xf numFmtId="0" fontId="2" fillId="0" borderId="52" xfId="0" applyFont="1" applyBorder="1" applyAlignment="1">
      <alignment horizontal="center" vertical="center"/>
    </xf>
    <xf numFmtId="0" fontId="2" fillId="0" borderId="52" xfId="0" applyFont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3" fontId="1" fillId="0" borderId="65" xfId="0" applyNumberFormat="1" applyFont="1" applyBorder="1" applyAlignment="1">
      <alignment/>
    </xf>
    <xf numFmtId="0" fontId="1" fillId="0" borderId="58" xfId="0" applyFont="1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66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3" fontId="3" fillId="0" borderId="30" xfId="0" applyNumberFormat="1" applyFont="1" applyBorder="1" applyAlignment="1">
      <alignment/>
    </xf>
    <xf numFmtId="0" fontId="2" fillId="0" borderId="67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23" xfId="0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1" fillId="0" borderId="52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5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52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69" xfId="0" applyFont="1" applyBorder="1" applyAlignment="1">
      <alignment/>
    </xf>
    <xf numFmtId="0" fontId="2" fillId="0" borderId="70" xfId="0" applyFont="1" applyBorder="1" applyAlignment="1">
      <alignment horizontal="left"/>
    </xf>
    <xf numFmtId="0" fontId="1" fillId="0" borderId="71" xfId="0" applyFont="1" applyBorder="1" applyAlignment="1">
      <alignment horizontal="center"/>
    </xf>
    <xf numFmtId="3" fontId="1" fillId="0" borderId="52" xfId="0" applyNumberFormat="1" applyFont="1" applyBorder="1" applyAlignment="1">
      <alignment/>
    </xf>
    <xf numFmtId="0" fontId="2" fillId="0" borderId="72" xfId="0" applyFont="1" applyBorder="1" applyAlignment="1">
      <alignment horizontal="center" vertical="center"/>
    </xf>
    <xf numFmtId="0" fontId="2" fillId="0" borderId="72" xfId="0" applyFont="1" applyBorder="1" applyAlignment="1">
      <alignment vertical="center"/>
    </xf>
    <xf numFmtId="0" fontId="2" fillId="0" borderId="7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3" fontId="1" fillId="0" borderId="16" xfId="0" applyNumberFormat="1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54" xfId="0" applyFont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3" fontId="3" fillId="0" borderId="28" xfId="0" applyNumberFormat="1" applyFont="1" applyBorder="1" applyAlignment="1">
      <alignment/>
    </xf>
    <xf numFmtId="0" fontId="1" fillId="0" borderId="73" xfId="0" applyFont="1" applyBorder="1" applyAlignment="1">
      <alignment horizontal="center"/>
    </xf>
    <xf numFmtId="0" fontId="1" fillId="0" borderId="74" xfId="0" applyFont="1" applyBorder="1" applyAlignment="1">
      <alignment/>
    </xf>
    <xf numFmtId="3" fontId="1" fillId="0" borderId="75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68"/>
  <sheetViews>
    <sheetView tabSelected="1" view="pageLayout" zoomScale="98" zoomScalePageLayoutView="98" workbookViewId="0" topLeftCell="A1">
      <selection activeCell="A5" sqref="A5"/>
    </sheetView>
  </sheetViews>
  <sheetFormatPr defaultColWidth="9.140625" defaultRowHeight="15"/>
  <cols>
    <col min="1" max="1" width="35.421875" style="1" customWidth="1"/>
    <col min="2" max="2" width="9.140625" style="2" customWidth="1"/>
    <col min="3" max="3" width="43.28125" style="1" customWidth="1"/>
    <col min="4" max="5" width="9.140625" style="1" hidden="1" customWidth="1"/>
    <col min="6" max="7" width="9.140625" style="1" customWidth="1"/>
    <col min="8" max="8" width="10.140625" style="1" customWidth="1"/>
    <col min="9" max="16384" width="9.140625" style="1" customWidth="1"/>
  </cols>
  <sheetData>
    <row r="3" ht="15.75">
      <c r="H3" s="21" t="s">
        <v>48</v>
      </c>
    </row>
    <row r="5" spans="1:2" s="4" customFormat="1" ht="15.75">
      <c r="A5" s="22" t="s">
        <v>89</v>
      </c>
      <c r="B5" s="5"/>
    </row>
    <row r="6" spans="1:2" s="4" customFormat="1" ht="15.75">
      <c r="A6" s="22"/>
      <c r="B6" s="5"/>
    </row>
    <row r="7" spans="1:2" s="4" customFormat="1" ht="2.25" customHeight="1" thickBot="1">
      <c r="A7" s="22"/>
      <c r="B7" s="5"/>
    </row>
    <row r="8" spans="1:8" s="4" customFormat="1" ht="23.25" customHeight="1" thickBot="1" thickTop="1">
      <c r="A8" s="184" t="s">
        <v>0</v>
      </c>
      <c r="B8" s="28" t="s">
        <v>1</v>
      </c>
      <c r="C8" s="182" t="s">
        <v>2</v>
      </c>
      <c r="D8" s="183" t="s">
        <v>24</v>
      </c>
      <c r="E8" s="183" t="s">
        <v>50</v>
      </c>
      <c r="F8" s="28" t="s">
        <v>54</v>
      </c>
      <c r="G8" s="28" t="s">
        <v>82</v>
      </c>
      <c r="H8" s="181" t="s">
        <v>84</v>
      </c>
    </row>
    <row r="9" spans="1:8" ht="13.5" thickTop="1">
      <c r="A9" s="49" t="s">
        <v>73</v>
      </c>
      <c r="B9" s="41">
        <v>3111</v>
      </c>
      <c r="C9" s="90" t="s">
        <v>26</v>
      </c>
      <c r="D9" s="84">
        <v>300</v>
      </c>
      <c r="E9" s="30">
        <v>300</v>
      </c>
      <c r="F9" s="30">
        <v>500</v>
      </c>
      <c r="G9" s="151">
        <v>1848</v>
      </c>
      <c r="H9" s="73">
        <v>500</v>
      </c>
    </row>
    <row r="10" spans="1:8" ht="12.75">
      <c r="A10" s="51"/>
      <c r="B10" s="44">
        <v>3113</v>
      </c>
      <c r="C10" s="86" t="s">
        <v>9</v>
      </c>
      <c r="D10" s="80">
        <v>241</v>
      </c>
      <c r="E10" s="71">
        <v>241</v>
      </c>
      <c r="F10" s="6">
        <v>10560</v>
      </c>
      <c r="G10" s="11">
        <v>24313</v>
      </c>
      <c r="H10" s="6">
        <v>500</v>
      </c>
    </row>
    <row r="11" spans="1:8" ht="12.75">
      <c r="A11" s="51"/>
      <c r="B11" s="44">
        <v>3315</v>
      </c>
      <c r="C11" s="86" t="s">
        <v>27</v>
      </c>
      <c r="D11" s="80">
        <v>0</v>
      </c>
      <c r="E11" s="74">
        <v>300</v>
      </c>
      <c r="F11" s="11">
        <v>300</v>
      </c>
      <c r="G11" s="11">
        <v>300</v>
      </c>
      <c r="H11" s="11">
        <v>300</v>
      </c>
    </row>
    <row r="12" spans="1:8" ht="12.75">
      <c r="A12" s="51"/>
      <c r="B12" s="44">
        <v>3392</v>
      </c>
      <c r="C12" s="86" t="s">
        <v>28</v>
      </c>
      <c r="D12" s="80">
        <v>843</v>
      </c>
      <c r="E12" s="71">
        <v>843</v>
      </c>
      <c r="F12" s="6">
        <v>843</v>
      </c>
      <c r="G12" s="11">
        <v>763</v>
      </c>
      <c r="H12" s="6">
        <v>843</v>
      </c>
    </row>
    <row r="13" spans="1:8" ht="12.75">
      <c r="A13" s="51"/>
      <c r="B13" s="44">
        <v>3412</v>
      </c>
      <c r="C13" s="86" t="s">
        <v>29</v>
      </c>
      <c r="D13" s="80">
        <v>0</v>
      </c>
      <c r="E13" s="71">
        <v>100</v>
      </c>
      <c r="F13" s="6">
        <v>100</v>
      </c>
      <c r="G13" s="11">
        <v>180</v>
      </c>
      <c r="H13" s="6">
        <v>0</v>
      </c>
    </row>
    <row r="14" spans="1:8" ht="12.75">
      <c r="A14" s="51"/>
      <c r="B14" s="44">
        <v>3421</v>
      </c>
      <c r="C14" s="86" t="s">
        <v>58</v>
      </c>
      <c r="D14" s="80"/>
      <c r="E14" s="71"/>
      <c r="F14" s="6">
        <v>0</v>
      </c>
      <c r="G14" s="11">
        <v>182</v>
      </c>
      <c r="H14" s="6">
        <v>0</v>
      </c>
    </row>
    <row r="15" spans="1:8" ht="12.75">
      <c r="A15" s="51"/>
      <c r="B15" s="44">
        <v>3612</v>
      </c>
      <c r="C15" s="86" t="s">
        <v>14</v>
      </c>
      <c r="D15" s="80">
        <v>40593</v>
      </c>
      <c r="E15" s="71">
        <v>38563</v>
      </c>
      <c r="F15" s="11">
        <v>37496</v>
      </c>
      <c r="G15" s="11">
        <v>38852</v>
      </c>
      <c r="H15" s="11">
        <v>42265</v>
      </c>
    </row>
    <row r="16" spans="1:8" ht="12.75">
      <c r="A16" s="51"/>
      <c r="B16" s="44">
        <v>3613</v>
      </c>
      <c r="C16" s="86" t="s">
        <v>22</v>
      </c>
      <c r="D16" s="80">
        <v>1315</v>
      </c>
      <c r="E16" s="71">
        <v>1334</v>
      </c>
      <c r="F16" s="11">
        <v>1684</v>
      </c>
      <c r="G16" s="11">
        <v>4831</v>
      </c>
      <c r="H16" s="11">
        <v>1684</v>
      </c>
    </row>
    <row r="17" spans="1:8" ht="12.75">
      <c r="A17" s="51"/>
      <c r="B17" s="44">
        <v>3632</v>
      </c>
      <c r="C17" s="86" t="s">
        <v>5</v>
      </c>
      <c r="D17" s="80">
        <v>2521</v>
      </c>
      <c r="E17" s="71">
        <v>2587</v>
      </c>
      <c r="F17" s="11">
        <v>2632</v>
      </c>
      <c r="G17" s="11">
        <v>2749</v>
      </c>
      <c r="H17" s="11">
        <v>3166</v>
      </c>
    </row>
    <row r="18" spans="1:8" ht="12.75">
      <c r="A18" s="51"/>
      <c r="B18" s="44">
        <v>3745</v>
      </c>
      <c r="C18" s="86" t="s">
        <v>7</v>
      </c>
      <c r="D18" s="80">
        <v>380</v>
      </c>
      <c r="E18" s="71">
        <v>550</v>
      </c>
      <c r="F18" s="11">
        <v>550</v>
      </c>
      <c r="G18" s="11">
        <v>721</v>
      </c>
      <c r="H18" s="11">
        <v>660</v>
      </c>
    </row>
    <row r="19" spans="1:8" ht="12.75">
      <c r="A19" s="51"/>
      <c r="B19" s="44">
        <v>4329</v>
      </c>
      <c r="C19" s="86" t="s">
        <v>59</v>
      </c>
      <c r="D19" s="80"/>
      <c r="E19" s="71"/>
      <c r="F19" s="11">
        <v>0</v>
      </c>
      <c r="G19" s="11">
        <v>1038</v>
      </c>
      <c r="H19" s="11">
        <v>0</v>
      </c>
    </row>
    <row r="20" spans="1:8" ht="12.75">
      <c r="A20" s="51"/>
      <c r="B20" s="44">
        <v>4351</v>
      </c>
      <c r="C20" s="86" t="s">
        <v>31</v>
      </c>
      <c r="D20" s="80">
        <v>666</v>
      </c>
      <c r="E20" s="71">
        <v>936</v>
      </c>
      <c r="F20" s="11">
        <v>991</v>
      </c>
      <c r="G20" s="11">
        <v>1804</v>
      </c>
      <c r="H20" s="11">
        <v>1021</v>
      </c>
    </row>
    <row r="21" spans="1:8" ht="12.75">
      <c r="A21" s="51"/>
      <c r="B21" s="44">
        <v>4359</v>
      </c>
      <c r="C21" s="86" t="s">
        <v>32</v>
      </c>
      <c r="D21" s="80">
        <v>300</v>
      </c>
      <c r="E21" s="71">
        <v>330</v>
      </c>
      <c r="F21" s="11">
        <v>500</v>
      </c>
      <c r="G21" s="11">
        <v>609</v>
      </c>
      <c r="H21" s="11">
        <v>603</v>
      </c>
    </row>
    <row r="22" spans="1:8" ht="12.75">
      <c r="A22" s="51"/>
      <c r="B22" s="44">
        <v>4374</v>
      </c>
      <c r="C22" s="86" t="s">
        <v>45</v>
      </c>
      <c r="D22" s="80">
        <v>0</v>
      </c>
      <c r="E22" s="71">
        <v>2287</v>
      </c>
      <c r="F22" s="11">
        <v>2029</v>
      </c>
      <c r="G22" s="11">
        <v>2315</v>
      </c>
      <c r="H22" s="11">
        <v>2319</v>
      </c>
    </row>
    <row r="23" spans="1:8" ht="12.75">
      <c r="A23" s="51"/>
      <c r="B23" s="44">
        <v>4399</v>
      </c>
      <c r="C23" s="86" t="s">
        <v>60</v>
      </c>
      <c r="D23" s="80"/>
      <c r="E23" s="71"/>
      <c r="F23" s="11">
        <v>0</v>
      </c>
      <c r="G23" s="11">
        <v>272</v>
      </c>
      <c r="H23" s="11">
        <v>0</v>
      </c>
    </row>
    <row r="24" spans="1:8" ht="12.75">
      <c r="A24" s="51"/>
      <c r="B24" s="44">
        <v>5212</v>
      </c>
      <c r="C24" s="86" t="s">
        <v>33</v>
      </c>
      <c r="D24" s="80">
        <v>2</v>
      </c>
      <c r="E24" s="71">
        <v>2</v>
      </c>
      <c r="F24" s="11">
        <v>0</v>
      </c>
      <c r="G24" s="11">
        <v>0</v>
      </c>
      <c r="H24" s="11">
        <v>0</v>
      </c>
    </row>
    <row r="25" spans="1:8" ht="12.75">
      <c r="A25" s="51"/>
      <c r="B25" s="44">
        <v>5512</v>
      </c>
      <c r="C25" s="86" t="s">
        <v>11</v>
      </c>
      <c r="D25" s="80">
        <v>1071</v>
      </c>
      <c r="E25" s="71">
        <v>2232</v>
      </c>
      <c r="F25" s="11">
        <v>1552</v>
      </c>
      <c r="G25" s="11">
        <v>1553</v>
      </c>
      <c r="H25" s="11">
        <v>1568</v>
      </c>
    </row>
    <row r="26" spans="1:8" ht="12.75">
      <c r="A26" s="51"/>
      <c r="B26" s="44">
        <v>6112</v>
      </c>
      <c r="C26" s="86" t="s">
        <v>12</v>
      </c>
      <c r="D26" s="80">
        <v>175</v>
      </c>
      <c r="E26" s="71">
        <v>175</v>
      </c>
      <c r="F26" s="11">
        <v>75</v>
      </c>
      <c r="G26" s="11">
        <v>75</v>
      </c>
      <c r="H26" s="11">
        <v>75</v>
      </c>
    </row>
    <row r="27" spans="1:8" ht="12.75">
      <c r="A27" s="51"/>
      <c r="B27" s="44">
        <v>6171</v>
      </c>
      <c r="C27" s="86" t="s">
        <v>13</v>
      </c>
      <c r="D27" s="80">
        <v>12238</v>
      </c>
      <c r="E27" s="71">
        <v>13822</v>
      </c>
      <c r="F27" s="11">
        <v>15079</v>
      </c>
      <c r="G27" s="11">
        <v>15626</v>
      </c>
      <c r="H27" s="11">
        <v>17467</v>
      </c>
    </row>
    <row r="28" spans="1:8" ht="12.75">
      <c r="A28" s="51"/>
      <c r="B28" s="44">
        <v>6330</v>
      </c>
      <c r="C28" s="86" t="s">
        <v>56</v>
      </c>
      <c r="D28" s="80"/>
      <c r="E28" s="71"/>
      <c r="F28" s="11">
        <v>0</v>
      </c>
      <c r="G28" s="11">
        <v>0</v>
      </c>
      <c r="H28" s="11">
        <v>220</v>
      </c>
    </row>
    <row r="29" spans="1:8" ht="13.5" thickBot="1">
      <c r="A29" s="51"/>
      <c r="B29" s="45">
        <v>6409</v>
      </c>
      <c r="C29" s="87" t="s">
        <v>34</v>
      </c>
      <c r="D29" s="81">
        <v>50</v>
      </c>
      <c r="E29" s="114">
        <v>50</v>
      </c>
      <c r="F29" s="98">
        <v>50</v>
      </c>
      <c r="G29" s="98">
        <v>50</v>
      </c>
      <c r="H29" s="98">
        <v>50</v>
      </c>
    </row>
    <row r="30" spans="1:8" ht="13.5" thickBot="1">
      <c r="A30" s="50"/>
      <c r="B30" s="172"/>
      <c r="C30" s="135" t="s">
        <v>21</v>
      </c>
      <c r="D30" s="136">
        <f>SUM(D9:D29)</f>
        <v>60695</v>
      </c>
      <c r="E30" s="138">
        <f>SUM(E9:E29)</f>
        <v>64652</v>
      </c>
      <c r="F30" s="138">
        <f>SUM(F9:F29)</f>
        <v>74941</v>
      </c>
      <c r="G30" s="140">
        <f>SUM(G9:G29)</f>
        <v>98081</v>
      </c>
      <c r="H30" s="141">
        <f>SUM(H9:H29)</f>
        <v>73241</v>
      </c>
    </row>
    <row r="31" spans="1:10" ht="13.5" thickTop="1">
      <c r="A31" s="49" t="s">
        <v>74</v>
      </c>
      <c r="B31" s="116">
        <v>2219</v>
      </c>
      <c r="C31" s="90" t="s">
        <v>4</v>
      </c>
      <c r="D31" s="108"/>
      <c r="E31" s="109"/>
      <c r="F31" s="30">
        <v>0</v>
      </c>
      <c r="G31" s="99">
        <v>86</v>
      </c>
      <c r="H31" s="107">
        <v>0</v>
      </c>
      <c r="I31" s="118"/>
      <c r="J31" s="18"/>
    </row>
    <row r="32" spans="1:14" ht="12.75">
      <c r="A32" s="49" t="s">
        <v>51</v>
      </c>
      <c r="B32" s="105">
        <v>3111</v>
      </c>
      <c r="C32" s="16" t="s">
        <v>8</v>
      </c>
      <c r="D32" s="108"/>
      <c r="E32" s="109"/>
      <c r="F32" s="71">
        <v>0</v>
      </c>
      <c r="G32" s="11">
        <v>158</v>
      </c>
      <c r="H32" s="74">
        <v>0</v>
      </c>
      <c r="I32" s="118"/>
      <c r="J32" s="18"/>
      <c r="K32" s="18"/>
      <c r="L32" s="18"/>
      <c r="M32" s="18"/>
      <c r="N32" s="18"/>
    </row>
    <row r="33" spans="1:10" ht="12.75">
      <c r="A33" s="51"/>
      <c r="B33" s="105">
        <v>3113</v>
      </c>
      <c r="C33" s="37" t="s">
        <v>9</v>
      </c>
      <c r="D33" s="108"/>
      <c r="E33" s="109"/>
      <c r="F33" s="71">
        <v>0</v>
      </c>
      <c r="G33" s="11">
        <v>618</v>
      </c>
      <c r="H33" s="74">
        <v>0</v>
      </c>
      <c r="I33" s="118"/>
      <c r="J33" s="18"/>
    </row>
    <row r="34" spans="1:10" ht="13.5" thickBot="1">
      <c r="A34" s="51"/>
      <c r="B34" s="116">
        <v>3392</v>
      </c>
      <c r="C34" s="17" t="s">
        <v>28</v>
      </c>
      <c r="D34" s="108"/>
      <c r="E34" s="109"/>
      <c r="F34" s="30">
        <v>0</v>
      </c>
      <c r="G34" s="99">
        <v>4</v>
      </c>
      <c r="H34" s="107">
        <v>0</v>
      </c>
      <c r="I34" s="118"/>
      <c r="J34" s="18"/>
    </row>
    <row r="35" spans="1:8" ht="14.25" thickBot="1" thickTop="1">
      <c r="A35" s="76"/>
      <c r="B35" s="125">
        <v>3412</v>
      </c>
      <c r="C35" s="126" t="s">
        <v>29</v>
      </c>
      <c r="D35" s="127"/>
      <c r="E35" s="26">
        <v>0</v>
      </c>
      <c r="F35" s="128">
        <v>0</v>
      </c>
      <c r="G35" s="129">
        <v>40</v>
      </c>
      <c r="H35" s="129">
        <v>35</v>
      </c>
    </row>
    <row r="36" spans="1:10" ht="13.5" thickTop="1">
      <c r="A36" s="13"/>
      <c r="B36" s="15"/>
      <c r="C36" s="120"/>
      <c r="D36" s="14"/>
      <c r="E36" s="14"/>
      <c r="F36" s="14"/>
      <c r="G36" s="121"/>
      <c r="H36" s="122"/>
      <c r="I36" s="18"/>
      <c r="J36" s="18"/>
    </row>
    <row r="37" spans="1:10" ht="12.75">
      <c r="A37" s="13"/>
      <c r="B37" s="15"/>
      <c r="C37" s="120"/>
      <c r="D37" s="14"/>
      <c r="E37" s="14"/>
      <c r="F37" s="14"/>
      <c r="G37" s="122"/>
      <c r="H37" s="122"/>
      <c r="I37" s="18"/>
      <c r="J37" s="18"/>
    </row>
    <row r="38" spans="1:8" ht="12.75">
      <c r="A38" s="13"/>
      <c r="B38" s="15"/>
      <c r="C38" s="120"/>
      <c r="D38" s="14"/>
      <c r="E38" s="14"/>
      <c r="F38" s="14"/>
      <c r="G38" s="121"/>
      <c r="H38" s="122"/>
    </row>
    <row r="39" spans="1:8" ht="12.75">
      <c r="A39" s="13"/>
      <c r="B39" s="15"/>
      <c r="C39" s="120"/>
      <c r="D39" s="14"/>
      <c r="E39" s="14"/>
      <c r="F39" s="14"/>
      <c r="G39" s="121"/>
      <c r="H39" s="122"/>
    </row>
    <row r="40" spans="1:8" ht="12.75">
      <c r="A40" s="13"/>
      <c r="B40" s="15"/>
      <c r="C40" s="120"/>
      <c r="D40" s="14"/>
      <c r="E40" s="14"/>
      <c r="F40" s="14"/>
      <c r="G40" s="121"/>
      <c r="H40" s="122"/>
    </row>
    <row r="41" spans="1:8" ht="15.75">
      <c r="A41" s="22" t="s">
        <v>85</v>
      </c>
      <c r="B41" s="5"/>
      <c r="C41" s="4"/>
      <c r="D41" s="4"/>
      <c r="E41" s="4"/>
      <c r="F41" s="4"/>
      <c r="G41" s="4"/>
      <c r="H41" s="4"/>
    </row>
    <row r="42" spans="1:8" ht="15.75">
      <c r="A42" s="22"/>
      <c r="B42" s="5"/>
      <c r="C42" s="4"/>
      <c r="D42" s="4"/>
      <c r="E42" s="4"/>
      <c r="F42" s="4"/>
      <c r="G42" s="4"/>
      <c r="H42" s="4"/>
    </row>
    <row r="43" spans="1:8" ht="16.5" thickBot="1">
      <c r="A43" s="22"/>
      <c r="B43" s="5"/>
      <c r="C43" s="4"/>
      <c r="D43" s="4"/>
      <c r="E43" s="4"/>
      <c r="F43" s="4"/>
      <c r="G43" s="4"/>
      <c r="H43" s="4"/>
    </row>
    <row r="44" spans="1:8" ht="25.5" customHeight="1" thickBot="1" thickTop="1">
      <c r="A44" s="184" t="s">
        <v>0</v>
      </c>
      <c r="B44" s="28" t="s">
        <v>1</v>
      </c>
      <c r="C44" s="182" t="s">
        <v>2</v>
      </c>
      <c r="D44" s="183" t="s">
        <v>24</v>
      </c>
      <c r="E44" s="183" t="s">
        <v>50</v>
      </c>
      <c r="F44" s="28" t="s">
        <v>54</v>
      </c>
      <c r="G44" s="28" t="s">
        <v>82</v>
      </c>
      <c r="H44" s="181" t="s">
        <v>86</v>
      </c>
    </row>
    <row r="45" spans="1:8" ht="13.5" thickTop="1">
      <c r="A45" s="124"/>
      <c r="B45" s="116">
        <v>3612</v>
      </c>
      <c r="C45" s="179" t="s">
        <v>14</v>
      </c>
      <c r="D45" s="29"/>
      <c r="E45" s="31"/>
      <c r="F45" s="30">
        <v>0</v>
      </c>
      <c r="G45" s="99">
        <v>98</v>
      </c>
      <c r="H45" s="107">
        <v>0</v>
      </c>
    </row>
    <row r="46" spans="1:8" ht="12.75">
      <c r="A46" s="124"/>
      <c r="B46" s="45">
        <v>3699</v>
      </c>
      <c r="C46" s="123" t="s">
        <v>57</v>
      </c>
      <c r="D46" s="29"/>
      <c r="E46" s="31"/>
      <c r="F46" s="114">
        <v>0</v>
      </c>
      <c r="G46" s="98">
        <v>0</v>
      </c>
      <c r="H46" s="115">
        <v>500</v>
      </c>
    </row>
    <row r="47" spans="1:8" ht="12.75">
      <c r="A47" s="49"/>
      <c r="B47" s="44">
        <v>3745</v>
      </c>
      <c r="C47" s="119" t="s">
        <v>7</v>
      </c>
      <c r="D47" s="70"/>
      <c r="E47" s="71"/>
      <c r="F47" s="71">
        <v>0</v>
      </c>
      <c r="G47" s="74">
        <v>3052</v>
      </c>
      <c r="H47" s="74">
        <v>0</v>
      </c>
    </row>
    <row r="48" spans="1:8" ht="12.75">
      <c r="A48" s="49"/>
      <c r="B48" s="105">
        <v>4351</v>
      </c>
      <c r="C48" s="37" t="s">
        <v>31</v>
      </c>
      <c r="D48" s="70"/>
      <c r="E48" s="71"/>
      <c r="F48" s="71">
        <v>120</v>
      </c>
      <c r="G48" s="11">
        <v>218</v>
      </c>
      <c r="H48" s="74">
        <v>120</v>
      </c>
    </row>
    <row r="49" spans="1:8" ht="12.75">
      <c r="A49" s="49"/>
      <c r="B49" s="105">
        <v>5512</v>
      </c>
      <c r="C49" s="16" t="s">
        <v>11</v>
      </c>
      <c r="D49" s="70">
        <v>50</v>
      </c>
      <c r="E49" s="130">
        <v>1000</v>
      </c>
      <c r="F49" s="71">
        <v>0</v>
      </c>
      <c r="G49" s="74">
        <v>91</v>
      </c>
      <c r="H49" s="74">
        <v>120</v>
      </c>
    </row>
    <row r="50" spans="1:8" ht="13.5" thickBot="1">
      <c r="A50" s="49"/>
      <c r="B50" s="45">
        <v>6171</v>
      </c>
      <c r="C50" s="131" t="s">
        <v>13</v>
      </c>
      <c r="D50" s="81"/>
      <c r="E50" s="81"/>
      <c r="F50" s="114">
        <v>0</v>
      </c>
      <c r="G50" s="115">
        <v>49</v>
      </c>
      <c r="H50" s="115">
        <v>0</v>
      </c>
    </row>
    <row r="51" spans="1:8" ht="13.5" thickBot="1">
      <c r="A51" s="50"/>
      <c r="B51" s="172"/>
      <c r="C51" s="135" t="s">
        <v>21</v>
      </c>
      <c r="D51" s="136">
        <f>SUM(D49:D49)</f>
        <v>50</v>
      </c>
      <c r="E51" s="137">
        <f>SUM(E49:E49)</f>
        <v>1000</v>
      </c>
      <c r="F51" s="138">
        <f>SUM(F35:F49)</f>
        <v>120</v>
      </c>
      <c r="G51" s="139">
        <f>SUM(G31:G50)</f>
        <v>4414</v>
      </c>
      <c r="H51" s="139">
        <f>SUM(H35:H49)</f>
        <v>775</v>
      </c>
    </row>
    <row r="52" spans="1:8" ht="14.25" thickBot="1" thickTop="1">
      <c r="A52" s="49" t="s">
        <v>75</v>
      </c>
      <c r="B52" s="42">
        <v>3635</v>
      </c>
      <c r="C52" s="132" t="s">
        <v>35</v>
      </c>
      <c r="D52" s="62"/>
      <c r="E52" s="29">
        <v>20</v>
      </c>
      <c r="F52" s="31">
        <v>60</v>
      </c>
      <c r="G52" s="133">
        <v>60</v>
      </c>
      <c r="H52" s="134">
        <v>60</v>
      </c>
    </row>
    <row r="53" spans="1:8" ht="14.25" thickBot="1" thickTop="1">
      <c r="A53" s="76" t="s">
        <v>49</v>
      </c>
      <c r="B53" s="47"/>
      <c r="C53" s="75" t="s">
        <v>21</v>
      </c>
      <c r="D53" s="35"/>
      <c r="E53" s="20">
        <f>SUM(E52)</f>
        <v>20</v>
      </c>
      <c r="F53" s="27">
        <f>SUM(F52)</f>
        <v>60</v>
      </c>
      <c r="G53" s="95">
        <f>SUM(G52)</f>
        <v>60</v>
      </c>
      <c r="H53" s="95">
        <f>SUM(H52)</f>
        <v>60</v>
      </c>
    </row>
    <row r="54" spans="1:8" ht="13.5" thickTop="1">
      <c r="A54" s="48" t="s">
        <v>76</v>
      </c>
      <c r="B54" s="46">
        <v>3612</v>
      </c>
      <c r="C54" s="39" t="s">
        <v>14</v>
      </c>
      <c r="D54" s="34">
        <v>3140</v>
      </c>
      <c r="E54" s="8">
        <v>3150</v>
      </c>
      <c r="F54" s="94">
        <v>3650</v>
      </c>
      <c r="G54" s="94">
        <v>3650</v>
      </c>
      <c r="H54" s="94">
        <v>3350</v>
      </c>
    </row>
    <row r="55" spans="1:8" ht="12.75">
      <c r="A55" s="51"/>
      <c r="B55" s="44">
        <v>3613</v>
      </c>
      <c r="C55" s="37" t="s">
        <v>22</v>
      </c>
      <c r="D55" s="32">
        <v>130</v>
      </c>
      <c r="E55" s="6">
        <v>105</v>
      </c>
      <c r="F55" s="6">
        <v>105</v>
      </c>
      <c r="G55" s="6">
        <v>105</v>
      </c>
      <c r="H55" s="6">
        <v>105</v>
      </c>
    </row>
    <row r="56" spans="1:8" ht="12.75">
      <c r="A56" s="51"/>
      <c r="B56" s="44">
        <v>3639</v>
      </c>
      <c r="C56" s="37" t="s">
        <v>6</v>
      </c>
      <c r="D56" s="32">
        <v>300</v>
      </c>
      <c r="E56" s="6">
        <v>50</v>
      </c>
      <c r="F56" s="6">
        <v>50</v>
      </c>
      <c r="G56" s="6">
        <v>50</v>
      </c>
      <c r="H56" s="6">
        <v>50</v>
      </c>
    </row>
    <row r="57" spans="1:8" ht="13.5" thickBot="1">
      <c r="A57" s="51"/>
      <c r="B57" s="43">
        <v>6171</v>
      </c>
      <c r="C57" s="64" t="s">
        <v>13</v>
      </c>
      <c r="D57" s="65">
        <v>1515</v>
      </c>
      <c r="E57" s="60">
        <v>1855</v>
      </c>
      <c r="F57" s="60">
        <v>615</v>
      </c>
      <c r="G57" s="60">
        <v>615</v>
      </c>
      <c r="H57" s="60">
        <v>515</v>
      </c>
    </row>
    <row r="58" spans="1:8" ht="14.25" thickBot="1" thickTop="1">
      <c r="A58" s="50"/>
      <c r="B58" s="53"/>
      <c r="C58" s="67" t="s">
        <v>21</v>
      </c>
      <c r="D58" s="68">
        <f>SUM(D54:D57)</f>
        <v>5085</v>
      </c>
      <c r="E58" s="56">
        <f>SUM(E54:E57)</f>
        <v>5160</v>
      </c>
      <c r="F58" s="55">
        <f>SUM(F54:F57)</f>
        <v>4420</v>
      </c>
      <c r="G58" s="56">
        <f>SUM(G54:G57)</f>
        <v>4420</v>
      </c>
      <c r="H58" s="56">
        <f>SUM(H54:H57)</f>
        <v>4020</v>
      </c>
    </row>
    <row r="59" spans="1:8" ht="13.5" thickTop="1">
      <c r="A59" s="48" t="s">
        <v>77</v>
      </c>
      <c r="B59" s="93">
        <v>2144</v>
      </c>
      <c r="C59" s="85" t="s">
        <v>52</v>
      </c>
      <c r="D59" s="79">
        <v>7525</v>
      </c>
      <c r="E59" s="77">
        <v>0</v>
      </c>
      <c r="F59" s="77">
        <v>150</v>
      </c>
      <c r="G59" s="94">
        <v>150</v>
      </c>
      <c r="H59" s="94">
        <v>150</v>
      </c>
    </row>
    <row r="60" spans="1:8" ht="12.75">
      <c r="A60" s="49" t="s">
        <v>25</v>
      </c>
      <c r="B60" s="41">
        <v>2212</v>
      </c>
      <c r="C60" s="90" t="s">
        <v>3</v>
      </c>
      <c r="D60" s="84">
        <v>7525</v>
      </c>
      <c r="E60" s="73">
        <v>9225</v>
      </c>
      <c r="F60" s="73">
        <v>8975</v>
      </c>
      <c r="G60" s="99">
        <v>15304</v>
      </c>
      <c r="H60" s="99">
        <v>10975</v>
      </c>
    </row>
    <row r="61" spans="1:8" ht="12.75">
      <c r="A61" s="49"/>
      <c r="B61" s="44">
        <v>2219</v>
      </c>
      <c r="C61" s="86" t="s">
        <v>4</v>
      </c>
      <c r="D61" s="80">
        <v>6225</v>
      </c>
      <c r="E61" s="78">
        <v>7025</v>
      </c>
      <c r="F61" s="78">
        <v>6475</v>
      </c>
      <c r="G61" s="6">
        <v>17366</v>
      </c>
      <c r="H61" s="6">
        <v>15340</v>
      </c>
    </row>
    <row r="62" spans="1:8" ht="12.75">
      <c r="A62" s="49"/>
      <c r="B62" s="45">
        <v>2333</v>
      </c>
      <c r="C62" s="87" t="s">
        <v>36</v>
      </c>
      <c r="D62" s="81">
        <v>100</v>
      </c>
      <c r="E62" s="23">
        <v>70</v>
      </c>
      <c r="F62" s="23">
        <v>70</v>
      </c>
      <c r="G62" s="12">
        <v>70</v>
      </c>
      <c r="H62" s="12">
        <v>70</v>
      </c>
    </row>
    <row r="63" spans="1:8" ht="12.75">
      <c r="A63" s="49"/>
      <c r="B63" s="45">
        <v>3322</v>
      </c>
      <c r="C63" s="87" t="s">
        <v>37</v>
      </c>
      <c r="D63" s="81">
        <v>60</v>
      </c>
      <c r="E63" s="23">
        <v>110</v>
      </c>
      <c r="F63" s="23">
        <v>110</v>
      </c>
      <c r="G63" s="12">
        <v>770</v>
      </c>
      <c r="H63" s="12">
        <v>110</v>
      </c>
    </row>
    <row r="64" spans="1:8" ht="12.75">
      <c r="A64" s="49"/>
      <c r="B64" s="45">
        <v>3326</v>
      </c>
      <c r="C64" s="87" t="s">
        <v>38</v>
      </c>
      <c r="D64" s="81">
        <v>60</v>
      </c>
      <c r="E64" s="23">
        <v>110</v>
      </c>
      <c r="F64" s="23">
        <v>110</v>
      </c>
      <c r="G64" s="12">
        <v>110</v>
      </c>
      <c r="H64" s="12">
        <v>110</v>
      </c>
    </row>
    <row r="65" spans="1:8" ht="12.75">
      <c r="A65" s="49"/>
      <c r="B65" s="45">
        <v>3632</v>
      </c>
      <c r="C65" s="87" t="s">
        <v>5</v>
      </c>
      <c r="D65" s="81">
        <v>3420</v>
      </c>
      <c r="E65" s="23">
        <v>7370</v>
      </c>
      <c r="F65" s="23">
        <v>8870</v>
      </c>
      <c r="G65" s="12">
        <v>7960</v>
      </c>
      <c r="H65" s="12">
        <v>12370</v>
      </c>
    </row>
    <row r="66" spans="1:8" ht="12.75">
      <c r="A66" s="49"/>
      <c r="B66" s="45">
        <v>3722</v>
      </c>
      <c r="C66" s="87" t="s">
        <v>53</v>
      </c>
      <c r="D66" s="81"/>
      <c r="E66" s="23">
        <v>0</v>
      </c>
      <c r="F66" s="23">
        <v>1860</v>
      </c>
      <c r="G66" s="12">
        <v>2320</v>
      </c>
      <c r="H66" s="12">
        <v>2660</v>
      </c>
    </row>
    <row r="67" spans="1:8" ht="12.75">
      <c r="A67" s="49"/>
      <c r="B67" s="45">
        <v>3745</v>
      </c>
      <c r="C67" s="87" t="s">
        <v>7</v>
      </c>
      <c r="D67" s="81">
        <v>8710</v>
      </c>
      <c r="E67" s="23">
        <v>9560</v>
      </c>
      <c r="F67" s="23">
        <v>11425</v>
      </c>
      <c r="G67" s="12">
        <v>10733</v>
      </c>
      <c r="H67" s="12">
        <v>10625</v>
      </c>
    </row>
    <row r="68" spans="1:8" ht="13.5" thickBot="1">
      <c r="A68" s="49"/>
      <c r="B68" s="43">
        <v>3769</v>
      </c>
      <c r="C68" s="88" t="s">
        <v>39</v>
      </c>
      <c r="D68" s="82">
        <v>50</v>
      </c>
      <c r="E68" s="66">
        <v>80</v>
      </c>
      <c r="F68" s="66">
        <v>50</v>
      </c>
      <c r="G68" s="60">
        <v>50</v>
      </c>
      <c r="H68" s="60">
        <v>50</v>
      </c>
    </row>
    <row r="69" spans="1:8" ht="14.25" thickBot="1" thickTop="1">
      <c r="A69" s="50"/>
      <c r="B69" s="53"/>
      <c r="C69" s="89" t="s">
        <v>21</v>
      </c>
      <c r="D69" s="83">
        <f>SUM(D59:D68)</f>
        <v>33675</v>
      </c>
      <c r="E69" s="54">
        <f>SUM(E59:E68)</f>
        <v>33550</v>
      </c>
      <c r="F69" s="55">
        <f>SUM(F59:F68)</f>
        <v>38095</v>
      </c>
      <c r="G69" s="56">
        <f>SUM(G59:G68)</f>
        <v>54833</v>
      </c>
      <c r="H69" s="56">
        <f>SUM(H59:H68)</f>
        <v>52460</v>
      </c>
    </row>
    <row r="70" spans="1:8" ht="13.5" thickTop="1">
      <c r="A70" s="13"/>
      <c r="B70" s="15"/>
      <c r="C70" s="18"/>
      <c r="D70" s="14"/>
      <c r="E70" s="14"/>
      <c r="F70" s="14"/>
      <c r="G70" s="14"/>
      <c r="H70" s="14"/>
    </row>
    <row r="71" spans="1:8" ht="12.75">
      <c r="A71" s="13"/>
      <c r="B71" s="15"/>
      <c r="C71" s="18"/>
      <c r="D71" s="14"/>
      <c r="E71" s="14"/>
      <c r="F71" s="14"/>
      <c r="G71" s="14"/>
      <c r="H71" s="14"/>
    </row>
    <row r="72" spans="1:8" ht="12.75">
      <c r="A72" s="13"/>
      <c r="B72" s="15"/>
      <c r="C72" s="18"/>
      <c r="D72" s="14"/>
      <c r="E72" s="14"/>
      <c r="F72" s="14"/>
      <c r="G72" s="14"/>
      <c r="H72" s="14"/>
    </row>
    <row r="73" spans="1:8" ht="12.75">
      <c r="A73" s="13"/>
      <c r="B73" s="15"/>
      <c r="C73" s="18"/>
      <c r="D73" s="14"/>
      <c r="E73" s="14"/>
      <c r="F73" s="14"/>
      <c r="G73" s="14"/>
      <c r="H73" s="14"/>
    </row>
    <row r="74" spans="1:8" ht="12.75">
      <c r="A74" s="18"/>
      <c r="B74" s="15"/>
      <c r="C74" s="150"/>
      <c r="D74" s="149"/>
      <c r="E74" s="149"/>
      <c r="F74" s="149"/>
      <c r="G74" s="149"/>
      <c r="H74" s="149"/>
    </row>
    <row r="75" spans="1:8" ht="12.75">
      <c r="A75" s="13"/>
      <c r="B75" s="15"/>
      <c r="C75" s="18"/>
      <c r="D75" s="14"/>
      <c r="E75" s="14"/>
      <c r="F75" s="14"/>
      <c r="G75" s="14"/>
      <c r="H75" s="14"/>
    </row>
    <row r="76" spans="1:8" ht="12.75">
      <c r="A76" s="13"/>
      <c r="B76" s="15"/>
      <c r="C76" s="18"/>
      <c r="D76" s="14"/>
      <c r="E76" s="14"/>
      <c r="F76" s="14"/>
      <c r="G76" s="14"/>
      <c r="H76" s="14"/>
    </row>
    <row r="77" spans="1:8" ht="15.75">
      <c r="A77" s="22" t="s">
        <v>85</v>
      </c>
      <c r="B77" s="5"/>
      <c r="C77" s="4"/>
      <c r="D77" s="4"/>
      <c r="E77" s="4"/>
      <c r="F77" s="4"/>
      <c r="G77" s="4"/>
      <c r="H77" s="4"/>
    </row>
    <row r="78" spans="1:8" ht="16.5" thickBot="1">
      <c r="A78" s="22"/>
      <c r="B78" s="5"/>
      <c r="C78" s="4"/>
      <c r="D78" s="4"/>
      <c r="E78" s="4"/>
      <c r="F78" s="4"/>
      <c r="G78" s="4"/>
      <c r="H78" s="4"/>
    </row>
    <row r="79" spans="1:8" ht="27" customHeight="1" thickBot="1" thickTop="1">
      <c r="A79" s="177" t="s">
        <v>0</v>
      </c>
      <c r="B79" s="28" t="s">
        <v>1</v>
      </c>
      <c r="C79" s="182" t="s">
        <v>2</v>
      </c>
      <c r="D79" s="183" t="s">
        <v>24</v>
      </c>
      <c r="E79" s="183" t="s">
        <v>50</v>
      </c>
      <c r="F79" s="28" t="s">
        <v>54</v>
      </c>
      <c r="G79" s="28" t="s">
        <v>82</v>
      </c>
      <c r="H79" s="181" t="s">
        <v>84</v>
      </c>
    </row>
    <row r="80" spans="1:8" ht="13.5" thickTop="1">
      <c r="A80" s="48" t="s">
        <v>78</v>
      </c>
      <c r="B80" s="41">
        <v>4329</v>
      </c>
      <c r="C80" s="90" t="s">
        <v>30</v>
      </c>
      <c r="D80" s="14">
        <v>0</v>
      </c>
      <c r="E80" s="7">
        <v>35</v>
      </c>
      <c r="F80" s="73">
        <v>25</v>
      </c>
      <c r="G80" s="7">
        <v>25</v>
      </c>
      <c r="H80" s="7">
        <v>25</v>
      </c>
    </row>
    <row r="81" spans="1:8" ht="12.75">
      <c r="A81" s="49"/>
      <c r="B81" s="44">
        <v>4351</v>
      </c>
      <c r="C81" s="86" t="s">
        <v>31</v>
      </c>
      <c r="D81" s="81">
        <v>0</v>
      </c>
      <c r="E81" s="6">
        <v>30</v>
      </c>
      <c r="F81" s="6">
        <v>1130</v>
      </c>
      <c r="G81" s="6">
        <v>1235</v>
      </c>
      <c r="H81" s="6">
        <v>1370</v>
      </c>
    </row>
    <row r="82" spans="1:8" ht="12.75">
      <c r="A82" s="49"/>
      <c r="B82" s="44">
        <v>4374</v>
      </c>
      <c r="C82" s="90" t="s">
        <v>45</v>
      </c>
      <c r="D82" s="81"/>
      <c r="E82" s="6">
        <v>14</v>
      </c>
      <c r="F82" s="6">
        <v>24</v>
      </c>
      <c r="G82" s="6">
        <v>124</v>
      </c>
      <c r="H82" s="6">
        <v>24</v>
      </c>
    </row>
    <row r="83" spans="1:8" ht="13.5" thickBot="1">
      <c r="A83" s="49"/>
      <c r="B83" s="43">
        <v>6171</v>
      </c>
      <c r="C83" s="88" t="s">
        <v>13</v>
      </c>
      <c r="D83" s="82">
        <v>600</v>
      </c>
      <c r="E83" s="66">
        <v>1</v>
      </c>
      <c r="F83" s="60">
        <v>1</v>
      </c>
      <c r="G83" s="60">
        <v>1</v>
      </c>
      <c r="H83" s="60">
        <v>1</v>
      </c>
    </row>
    <row r="84" spans="1:8" ht="14.25" thickBot="1" thickTop="1">
      <c r="A84" s="72"/>
      <c r="B84" s="69"/>
      <c r="C84" s="91" t="s">
        <v>21</v>
      </c>
      <c r="D84" s="92">
        <f>SUM(D80:D83)</f>
        <v>600</v>
      </c>
      <c r="E84" s="27">
        <f>SUM(E80:E83)</f>
        <v>80</v>
      </c>
      <c r="F84" s="24">
        <f>SUM(F80:F83)</f>
        <v>1180</v>
      </c>
      <c r="G84" s="10">
        <f>SUM(G80:G83)</f>
        <v>1385</v>
      </c>
      <c r="H84" s="10">
        <f>SUM(H80:H83)</f>
        <v>1420</v>
      </c>
    </row>
    <row r="85" spans="1:8" ht="13.5" thickTop="1">
      <c r="A85" s="152" t="s">
        <v>79</v>
      </c>
      <c r="B85" s="93">
        <v>3315</v>
      </c>
      <c r="C85" s="85" t="s">
        <v>27</v>
      </c>
      <c r="D85" s="14">
        <v>776</v>
      </c>
      <c r="E85" s="29">
        <v>382</v>
      </c>
      <c r="F85" s="173">
        <v>791</v>
      </c>
      <c r="G85" s="173">
        <v>821</v>
      </c>
      <c r="H85" s="173">
        <v>883</v>
      </c>
    </row>
    <row r="86" spans="1:8" ht="12.75">
      <c r="A86" s="49"/>
      <c r="B86" s="116">
        <v>3326</v>
      </c>
      <c r="C86" s="153" t="s">
        <v>38</v>
      </c>
      <c r="D86" s="84">
        <v>0</v>
      </c>
      <c r="E86" s="19">
        <v>5</v>
      </c>
      <c r="F86" s="30">
        <v>15</v>
      </c>
      <c r="G86" s="30">
        <v>15</v>
      </c>
      <c r="H86" s="30">
        <v>15</v>
      </c>
    </row>
    <row r="87" spans="1:8" ht="12.75">
      <c r="A87" s="49"/>
      <c r="B87" s="44">
        <v>3392</v>
      </c>
      <c r="C87" s="86" t="s">
        <v>28</v>
      </c>
      <c r="D87" s="80">
        <v>261</v>
      </c>
      <c r="E87" s="6">
        <v>272</v>
      </c>
      <c r="F87" s="6">
        <v>322</v>
      </c>
      <c r="G87" s="6">
        <v>322</v>
      </c>
      <c r="H87" s="6">
        <v>347</v>
      </c>
    </row>
    <row r="88" spans="1:8" ht="12.75">
      <c r="A88" s="49"/>
      <c r="B88" s="44">
        <v>3399</v>
      </c>
      <c r="C88" s="86" t="s">
        <v>40</v>
      </c>
      <c r="D88" s="80">
        <v>60</v>
      </c>
      <c r="E88" s="6">
        <v>110</v>
      </c>
      <c r="F88" s="6">
        <v>157</v>
      </c>
      <c r="G88" s="6">
        <v>157</v>
      </c>
      <c r="H88" s="6">
        <v>157</v>
      </c>
    </row>
    <row r="89" spans="1:8" ht="12.75">
      <c r="A89" s="51"/>
      <c r="B89" s="44">
        <v>3412</v>
      </c>
      <c r="C89" s="86" t="s">
        <v>29</v>
      </c>
      <c r="D89" s="80">
        <v>0</v>
      </c>
      <c r="E89" s="6">
        <v>68</v>
      </c>
      <c r="F89" s="6">
        <v>80</v>
      </c>
      <c r="G89" s="6">
        <v>140</v>
      </c>
      <c r="H89" s="6">
        <v>94</v>
      </c>
    </row>
    <row r="90" spans="1:8" ht="12.75">
      <c r="A90" s="49"/>
      <c r="B90" s="44">
        <v>3429</v>
      </c>
      <c r="C90" s="86" t="s">
        <v>41</v>
      </c>
      <c r="D90" s="80">
        <v>5</v>
      </c>
      <c r="E90" s="6">
        <v>5</v>
      </c>
      <c r="F90" s="6">
        <v>5</v>
      </c>
      <c r="G90" s="6">
        <v>5</v>
      </c>
      <c r="H90" s="6">
        <v>5</v>
      </c>
    </row>
    <row r="91" spans="1:8" ht="12.75">
      <c r="A91" s="49"/>
      <c r="B91" s="44">
        <v>3421</v>
      </c>
      <c r="C91" s="86" t="s">
        <v>42</v>
      </c>
      <c r="D91" s="32">
        <v>0</v>
      </c>
      <c r="E91" s="6">
        <v>5</v>
      </c>
      <c r="F91" s="6">
        <v>5</v>
      </c>
      <c r="G91" s="6">
        <v>5</v>
      </c>
      <c r="H91" s="6">
        <v>5</v>
      </c>
    </row>
    <row r="92" spans="1:8" ht="12.75">
      <c r="A92" s="49"/>
      <c r="B92" s="44">
        <v>3632</v>
      </c>
      <c r="C92" s="37" t="s">
        <v>5</v>
      </c>
      <c r="D92" s="32">
        <v>3331</v>
      </c>
      <c r="E92" s="6">
        <v>3389</v>
      </c>
      <c r="F92" s="6">
        <v>3918</v>
      </c>
      <c r="G92" s="6">
        <v>4013</v>
      </c>
      <c r="H92" s="6">
        <v>4367</v>
      </c>
    </row>
    <row r="93" spans="1:8" ht="12.75">
      <c r="A93" s="49"/>
      <c r="B93" s="44">
        <v>3745</v>
      </c>
      <c r="C93" s="37" t="s">
        <v>7</v>
      </c>
      <c r="D93" s="32">
        <v>4464</v>
      </c>
      <c r="E93" s="6">
        <v>4406</v>
      </c>
      <c r="F93" s="6">
        <v>4148</v>
      </c>
      <c r="G93" s="6">
        <v>6043</v>
      </c>
      <c r="H93" s="6">
        <v>4525</v>
      </c>
    </row>
    <row r="94" spans="1:8" ht="12.75">
      <c r="A94" s="49"/>
      <c r="B94" s="44">
        <v>4312</v>
      </c>
      <c r="C94" s="37" t="s">
        <v>55</v>
      </c>
      <c r="D94" s="32"/>
      <c r="E94" s="6"/>
      <c r="F94" s="6">
        <v>441</v>
      </c>
      <c r="G94" s="6">
        <v>661</v>
      </c>
      <c r="H94" s="6">
        <v>478</v>
      </c>
    </row>
    <row r="95" spans="1:8" ht="12.75">
      <c r="A95" s="49"/>
      <c r="B95" s="44">
        <v>4329</v>
      </c>
      <c r="C95" s="37" t="s">
        <v>61</v>
      </c>
      <c r="D95" s="32"/>
      <c r="E95" s="6"/>
      <c r="F95" s="6">
        <v>0</v>
      </c>
      <c r="G95" s="6">
        <v>5062</v>
      </c>
      <c r="H95" s="6">
        <v>0</v>
      </c>
    </row>
    <row r="96" spans="1:8" ht="12.75">
      <c r="A96" s="49"/>
      <c r="B96" s="44">
        <v>4351</v>
      </c>
      <c r="C96" s="37" t="s">
        <v>31</v>
      </c>
      <c r="D96" s="32">
        <v>7620</v>
      </c>
      <c r="E96" s="6">
        <v>7643</v>
      </c>
      <c r="F96" s="6">
        <v>4363</v>
      </c>
      <c r="G96" s="6">
        <v>4811</v>
      </c>
      <c r="H96" s="6">
        <v>4732</v>
      </c>
    </row>
    <row r="97" spans="1:8" ht="12.75">
      <c r="A97" s="49"/>
      <c r="B97" s="44">
        <v>4359</v>
      </c>
      <c r="C97" s="86" t="s">
        <v>32</v>
      </c>
      <c r="D97" s="32"/>
      <c r="E97" s="6"/>
      <c r="F97" s="6">
        <v>4045</v>
      </c>
      <c r="G97" s="6">
        <v>4688</v>
      </c>
      <c r="H97" s="6">
        <v>4388</v>
      </c>
    </row>
    <row r="98" spans="1:8" ht="12.75">
      <c r="A98" s="49"/>
      <c r="B98" s="44">
        <v>4374</v>
      </c>
      <c r="C98" s="37" t="s">
        <v>45</v>
      </c>
      <c r="D98" s="32">
        <v>0</v>
      </c>
      <c r="E98" s="6">
        <v>1910</v>
      </c>
      <c r="F98" s="6">
        <v>2186</v>
      </c>
      <c r="G98" s="6">
        <v>3047</v>
      </c>
      <c r="H98" s="6">
        <v>2342</v>
      </c>
    </row>
    <row r="99" spans="1:8" ht="12.75">
      <c r="A99" s="49"/>
      <c r="B99" s="44">
        <v>4399</v>
      </c>
      <c r="C99" s="86" t="s">
        <v>60</v>
      </c>
      <c r="D99" s="32"/>
      <c r="E99" s="6"/>
      <c r="F99" s="71">
        <v>0</v>
      </c>
      <c r="G99" s="71">
        <v>1817</v>
      </c>
      <c r="H99" s="78">
        <v>0</v>
      </c>
    </row>
    <row r="100" spans="1:8" ht="12.75">
      <c r="A100" s="49"/>
      <c r="B100" s="105">
        <v>6112</v>
      </c>
      <c r="C100" s="37" t="s">
        <v>12</v>
      </c>
      <c r="D100" s="32">
        <v>6409</v>
      </c>
      <c r="E100" s="6">
        <v>8065</v>
      </c>
      <c r="F100" s="71">
        <v>9038</v>
      </c>
      <c r="G100" s="71">
        <v>9038</v>
      </c>
      <c r="H100" s="78">
        <v>13157</v>
      </c>
    </row>
    <row r="101" spans="1:8" ht="13.5" thickBot="1">
      <c r="A101" s="49"/>
      <c r="B101" s="105">
        <v>6114</v>
      </c>
      <c r="C101" s="37" t="s">
        <v>62</v>
      </c>
      <c r="D101" s="33"/>
      <c r="E101" s="12"/>
      <c r="F101" s="71">
        <v>0</v>
      </c>
      <c r="G101" s="78">
        <v>734</v>
      </c>
      <c r="H101" s="71">
        <v>0</v>
      </c>
    </row>
    <row r="102" spans="1:8" ht="14.25" thickBot="1" thickTop="1">
      <c r="A102" s="49"/>
      <c r="B102" s="105">
        <v>6118</v>
      </c>
      <c r="C102" s="86" t="s">
        <v>63</v>
      </c>
      <c r="D102" s="26"/>
      <c r="E102" s="26"/>
      <c r="F102" s="71">
        <v>0</v>
      </c>
      <c r="G102" s="71">
        <v>30</v>
      </c>
      <c r="H102" s="71">
        <v>0</v>
      </c>
    </row>
    <row r="103" spans="1:8" ht="14.25" thickBot="1" thickTop="1">
      <c r="A103" s="49"/>
      <c r="B103" s="105">
        <v>6171</v>
      </c>
      <c r="C103" s="86" t="s">
        <v>13</v>
      </c>
      <c r="D103" s="26">
        <v>54322</v>
      </c>
      <c r="E103" s="26">
        <v>50394</v>
      </c>
      <c r="F103" s="71">
        <v>62716</v>
      </c>
      <c r="G103" s="71">
        <v>62333</v>
      </c>
      <c r="H103" s="71">
        <v>69217</v>
      </c>
    </row>
    <row r="104" spans="1:8" ht="14.25" thickBot="1" thickTop="1">
      <c r="A104" s="49"/>
      <c r="B104" s="125">
        <v>6330</v>
      </c>
      <c r="C104" s="50" t="s">
        <v>56</v>
      </c>
      <c r="D104" s="26"/>
      <c r="E104" s="26"/>
      <c r="F104" s="128">
        <v>0</v>
      </c>
      <c r="G104" s="128">
        <v>3137</v>
      </c>
      <c r="H104" s="128">
        <v>0</v>
      </c>
    </row>
    <row r="105" spans="1:8" ht="14.25" thickBot="1" thickTop="1">
      <c r="A105" s="50"/>
      <c r="B105" s="53"/>
      <c r="C105" s="67" t="s">
        <v>21</v>
      </c>
      <c r="D105" s="68">
        <f>SUM(D75:D103)</f>
        <v>78448</v>
      </c>
      <c r="E105" s="56">
        <f>SUM(E75:E103)</f>
        <v>76814</v>
      </c>
      <c r="F105" s="55">
        <f>SUM(F85:F104)</f>
        <v>92230</v>
      </c>
      <c r="G105" s="56">
        <f>SUM(G85:G104)</f>
        <v>106879</v>
      </c>
      <c r="H105" s="56">
        <f>SUM(H85:H104)</f>
        <v>104712</v>
      </c>
    </row>
    <row r="106" spans="1:8" ht="13.5" thickTop="1">
      <c r="A106" s="13"/>
      <c r="B106" s="15"/>
      <c r="C106" s="18"/>
      <c r="D106" s="14"/>
      <c r="E106" s="14"/>
      <c r="F106" s="14"/>
      <c r="G106" s="14"/>
      <c r="H106" s="14"/>
    </row>
    <row r="107" spans="1:8" ht="12.75">
      <c r="A107" s="13"/>
      <c r="B107" s="15"/>
      <c r="C107" s="18"/>
      <c r="D107" s="14"/>
      <c r="E107" s="14"/>
      <c r="F107" s="14"/>
      <c r="G107" s="14"/>
      <c r="H107" s="14"/>
    </row>
    <row r="108" spans="1:8" ht="12.75">
      <c r="A108" s="13"/>
      <c r="B108" s="15"/>
      <c r="C108" s="18"/>
      <c r="D108" s="14"/>
      <c r="E108" s="14"/>
      <c r="F108" s="14"/>
      <c r="G108" s="14"/>
      <c r="H108" s="14"/>
    </row>
    <row r="109" spans="1:8" ht="15.75">
      <c r="A109" s="22"/>
      <c r="D109" s="3"/>
      <c r="E109" s="3"/>
      <c r="F109" s="3"/>
      <c r="G109" s="3"/>
      <c r="H109" s="3"/>
    </row>
    <row r="110" spans="1:8" ht="15.75">
      <c r="A110" s="22"/>
      <c r="B110" s="5"/>
      <c r="C110" s="4"/>
      <c r="D110" s="4"/>
      <c r="E110" s="4"/>
      <c r="F110" s="4"/>
      <c r="G110" s="4"/>
      <c r="H110" s="4"/>
    </row>
    <row r="111" spans="1:8" ht="15.75">
      <c r="A111" s="22"/>
      <c r="B111" s="5"/>
      <c r="C111" s="4"/>
      <c r="D111" s="4"/>
      <c r="E111" s="4"/>
      <c r="F111" s="4"/>
      <c r="G111" s="4"/>
      <c r="H111" s="4"/>
    </row>
    <row r="112" spans="1:8" ht="15.75">
      <c r="A112" s="22"/>
      <c r="B112" s="5"/>
      <c r="C112" s="4"/>
      <c r="D112" s="4"/>
      <c r="E112" s="4"/>
      <c r="F112" s="4"/>
      <c r="G112" s="4"/>
      <c r="H112" s="4"/>
    </row>
    <row r="113" spans="1:8" ht="15.75">
      <c r="A113" s="22" t="s">
        <v>87</v>
      </c>
      <c r="B113" s="5"/>
      <c r="C113" s="4"/>
      <c r="D113" s="4"/>
      <c r="E113" s="4"/>
      <c r="F113" s="4"/>
      <c r="G113" s="4"/>
      <c r="H113" s="4"/>
    </row>
    <row r="114" spans="1:8" ht="16.5" thickBot="1">
      <c r="A114" s="22"/>
      <c r="B114" s="5"/>
      <c r="C114" s="4"/>
      <c r="D114" s="4"/>
      <c r="E114" s="4"/>
      <c r="F114" s="4"/>
      <c r="G114" s="4"/>
      <c r="H114" s="4"/>
    </row>
    <row r="115" spans="1:8" ht="26.25" customHeight="1" thickBot="1" thickTop="1">
      <c r="A115" s="177" t="s">
        <v>0</v>
      </c>
      <c r="B115" s="178" t="s">
        <v>1</v>
      </c>
      <c r="C115" s="175" t="s">
        <v>2</v>
      </c>
      <c r="D115" s="174" t="s">
        <v>24</v>
      </c>
      <c r="E115" s="174" t="s">
        <v>50</v>
      </c>
      <c r="F115" s="178" t="s">
        <v>54</v>
      </c>
      <c r="G115" s="178" t="s">
        <v>82</v>
      </c>
      <c r="H115" s="176" t="s">
        <v>84</v>
      </c>
    </row>
    <row r="116" spans="1:9" ht="13.5" customHeight="1" thickTop="1">
      <c r="A116" s="152" t="s">
        <v>80</v>
      </c>
      <c r="B116" s="163">
        <v>3314</v>
      </c>
      <c r="C116" s="166" t="s">
        <v>64</v>
      </c>
      <c r="D116" s="142"/>
      <c r="E116" s="142"/>
      <c r="F116" s="160">
        <v>0</v>
      </c>
      <c r="G116" s="160">
        <v>10</v>
      </c>
      <c r="H116" s="143">
        <v>0</v>
      </c>
      <c r="I116" s="18"/>
    </row>
    <row r="117" spans="1:9" ht="13.5" customHeight="1">
      <c r="A117" s="124"/>
      <c r="B117" s="164">
        <v>3319</v>
      </c>
      <c r="C117" s="167" t="s">
        <v>10</v>
      </c>
      <c r="D117" s="157"/>
      <c r="E117" s="157"/>
      <c r="F117" s="161">
        <v>0</v>
      </c>
      <c r="G117" s="161">
        <v>25</v>
      </c>
      <c r="H117" s="144">
        <v>0</v>
      </c>
      <c r="I117" s="18"/>
    </row>
    <row r="118" spans="1:9" ht="13.5" customHeight="1">
      <c r="A118" s="124"/>
      <c r="B118" s="164">
        <v>3329</v>
      </c>
      <c r="C118" s="167" t="s">
        <v>65</v>
      </c>
      <c r="D118" s="157"/>
      <c r="E118" s="157"/>
      <c r="F118" s="161">
        <v>0</v>
      </c>
      <c r="G118" s="161">
        <v>5</v>
      </c>
      <c r="H118" s="144">
        <v>0</v>
      </c>
      <c r="I118" s="18"/>
    </row>
    <row r="119" spans="1:9" ht="13.5" customHeight="1" thickBot="1">
      <c r="A119" s="124"/>
      <c r="B119" s="165">
        <v>3399</v>
      </c>
      <c r="C119" s="168" t="s">
        <v>66</v>
      </c>
      <c r="D119" s="155"/>
      <c r="E119" s="156"/>
      <c r="F119" s="162">
        <v>0</v>
      </c>
      <c r="G119" s="162">
        <v>150</v>
      </c>
      <c r="H119" s="154">
        <v>0</v>
      </c>
      <c r="I119" s="18"/>
    </row>
    <row r="120" spans="1:9" ht="13.5" customHeight="1" thickBot="1" thickTop="1">
      <c r="A120" s="124"/>
      <c r="B120" s="164">
        <v>3419</v>
      </c>
      <c r="C120" s="169" t="s">
        <v>67</v>
      </c>
      <c r="D120" s="28"/>
      <c r="E120" s="28"/>
      <c r="F120" s="161">
        <v>0</v>
      </c>
      <c r="G120" s="161">
        <v>993</v>
      </c>
      <c r="H120" s="144">
        <v>0</v>
      </c>
      <c r="I120" s="18"/>
    </row>
    <row r="121" spans="1:9" ht="13.5" customHeight="1" thickTop="1">
      <c r="A121" s="124"/>
      <c r="B121" s="164">
        <v>3421</v>
      </c>
      <c r="C121" s="169" t="s">
        <v>58</v>
      </c>
      <c r="D121" s="158"/>
      <c r="E121" s="142"/>
      <c r="F121" s="161">
        <v>0</v>
      </c>
      <c r="G121" s="161">
        <v>479</v>
      </c>
      <c r="H121" s="159">
        <v>0</v>
      </c>
      <c r="I121" s="18"/>
    </row>
    <row r="122" spans="1:9" ht="12.75">
      <c r="A122" s="49"/>
      <c r="B122" s="44">
        <v>3429</v>
      </c>
      <c r="C122" s="86" t="s">
        <v>41</v>
      </c>
      <c r="D122" s="80"/>
      <c r="E122" s="80">
        <v>100</v>
      </c>
      <c r="F122" s="78">
        <v>1000</v>
      </c>
      <c r="G122" s="71">
        <v>153</v>
      </c>
      <c r="H122" s="71">
        <v>1000</v>
      </c>
      <c r="I122" s="18"/>
    </row>
    <row r="123" spans="1:8" ht="12.75">
      <c r="A123" s="49"/>
      <c r="B123" s="105">
        <v>3525</v>
      </c>
      <c r="C123" s="86" t="s">
        <v>68</v>
      </c>
      <c r="D123" s="80"/>
      <c r="E123" s="80"/>
      <c r="F123" s="78">
        <v>0</v>
      </c>
      <c r="G123" s="71">
        <v>50</v>
      </c>
      <c r="H123" s="71">
        <v>0</v>
      </c>
    </row>
    <row r="124" spans="1:11" ht="12.75">
      <c r="A124" s="49"/>
      <c r="B124" s="116">
        <v>3612</v>
      </c>
      <c r="C124" s="18" t="s">
        <v>14</v>
      </c>
      <c r="D124" s="147"/>
      <c r="E124" s="147"/>
      <c r="F124" s="30">
        <v>0</v>
      </c>
      <c r="G124" s="30">
        <v>179</v>
      </c>
      <c r="H124" s="30">
        <v>0</v>
      </c>
      <c r="K124" s="18"/>
    </row>
    <row r="125" spans="1:11" ht="12.75">
      <c r="A125" s="49"/>
      <c r="B125" s="105">
        <v>3900</v>
      </c>
      <c r="C125" s="117" t="s">
        <v>69</v>
      </c>
      <c r="D125" s="148"/>
      <c r="E125" s="70"/>
      <c r="F125" s="71">
        <v>0</v>
      </c>
      <c r="G125" s="71">
        <v>4</v>
      </c>
      <c r="H125" s="71">
        <v>0</v>
      </c>
      <c r="K125" s="18"/>
    </row>
    <row r="126" spans="1:8" ht="12.75">
      <c r="A126" s="49"/>
      <c r="B126" s="105">
        <v>4329</v>
      </c>
      <c r="C126" s="117" t="s">
        <v>30</v>
      </c>
      <c r="D126" s="148"/>
      <c r="E126" s="70"/>
      <c r="F126" s="71">
        <v>0</v>
      </c>
      <c r="G126" s="71">
        <v>60</v>
      </c>
      <c r="H126" s="71">
        <v>0</v>
      </c>
    </row>
    <row r="127" spans="1:8" ht="12.75">
      <c r="A127" s="49"/>
      <c r="B127" s="116">
        <v>4371</v>
      </c>
      <c r="C127" s="146" t="s">
        <v>70</v>
      </c>
      <c r="D127" s="130"/>
      <c r="E127" s="130"/>
      <c r="F127" s="71">
        <v>0</v>
      </c>
      <c r="G127" s="78">
        <v>5</v>
      </c>
      <c r="H127" s="30">
        <v>0</v>
      </c>
    </row>
    <row r="128" spans="1:8" ht="12.75">
      <c r="A128" s="49"/>
      <c r="B128" s="41">
        <v>4379</v>
      </c>
      <c r="C128" s="110" t="s">
        <v>71</v>
      </c>
      <c r="D128" s="19"/>
      <c r="E128" s="145"/>
      <c r="F128" s="71">
        <v>0</v>
      </c>
      <c r="G128" s="78">
        <v>12</v>
      </c>
      <c r="H128" s="30">
        <v>0</v>
      </c>
    </row>
    <row r="129" spans="1:13" ht="12.75">
      <c r="A129" s="49"/>
      <c r="B129" s="41">
        <v>5212</v>
      </c>
      <c r="C129" s="17" t="s">
        <v>33</v>
      </c>
      <c r="D129" s="19"/>
      <c r="E129" s="145">
        <v>100</v>
      </c>
      <c r="F129" s="30">
        <v>306</v>
      </c>
      <c r="G129" s="73">
        <v>306</v>
      </c>
      <c r="H129" s="7">
        <v>315</v>
      </c>
      <c r="M129" s="18"/>
    </row>
    <row r="130" spans="1:8" ht="12.75">
      <c r="A130" s="49"/>
      <c r="B130" s="41">
        <v>5512</v>
      </c>
      <c r="C130" s="86" t="s">
        <v>11</v>
      </c>
      <c r="D130" s="19"/>
      <c r="E130" s="30"/>
      <c r="F130" s="30">
        <v>50</v>
      </c>
      <c r="G130" s="73">
        <v>462</v>
      </c>
      <c r="H130" s="7">
        <v>50</v>
      </c>
    </row>
    <row r="131" spans="1:8" ht="12.75">
      <c r="A131" s="49"/>
      <c r="B131" s="41">
        <v>6112</v>
      </c>
      <c r="C131" s="17" t="s">
        <v>12</v>
      </c>
      <c r="D131" s="19"/>
      <c r="E131" s="30">
        <v>10</v>
      </c>
      <c r="F131" s="30">
        <v>10</v>
      </c>
      <c r="G131" s="7">
        <v>10</v>
      </c>
      <c r="H131" s="7">
        <v>10</v>
      </c>
    </row>
    <row r="132" spans="1:8" ht="12.75">
      <c r="A132" s="49"/>
      <c r="B132" s="41">
        <v>6171</v>
      </c>
      <c r="C132" s="17" t="s">
        <v>13</v>
      </c>
      <c r="D132" s="19">
        <v>1990</v>
      </c>
      <c r="E132" s="30">
        <v>2586</v>
      </c>
      <c r="F132" s="30">
        <v>3541</v>
      </c>
      <c r="G132" s="7">
        <v>3536</v>
      </c>
      <c r="H132" s="7">
        <v>3051</v>
      </c>
    </row>
    <row r="133" spans="1:8" ht="12.75">
      <c r="A133" s="49"/>
      <c r="B133" s="41">
        <v>6310</v>
      </c>
      <c r="C133" s="17" t="s">
        <v>47</v>
      </c>
      <c r="D133" s="19"/>
      <c r="E133" s="30">
        <v>15</v>
      </c>
      <c r="F133" s="30">
        <v>15</v>
      </c>
      <c r="G133" s="7">
        <v>15</v>
      </c>
      <c r="H133" s="7">
        <v>15</v>
      </c>
    </row>
    <row r="134" spans="1:8" ht="12.75">
      <c r="A134" s="49"/>
      <c r="B134" s="105">
        <v>6399</v>
      </c>
      <c r="C134" s="16" t="s">
        <v>46</v>
      </c>
      <c r="D134" s="70">
        <v>0</v>
      </c>
      <c r="E134" s="71">
        <v>800</v>
      </c>
      <c r="F134" s="74">
        <v>800</v>
      </c>
      <c r="G134" s="11">
        <v>1790</v>
      </c>
      <c r="H134" s="11">
        <v>1500</v>
      </c>
    </row>
    <row r="135" spans="1:8" ht="12.75">
      <c r="A135" s="49"/>
      <c r="B135" s="111">
        <v>6402</v>
      </c>
      <c r="C135" s="112" t="s">
        <v>72</v>
      </c>
      <c r="D135" s="113"/>
      <c r="E135" s="114"/>
      <c r="F135" s="115">
        <v>0</v>
      </c>
      <c r="G135" s="98">
        <v>66</v>
      </c>
      <c r="H135" s="98">
        <v>0</v>
      </c>
    </row>
    <row r="136" spans="1:8" ht="13.5" thickBot="1">
      <c r="A136" s="49"/>
      <c r="B136" s="57">
        <v>6409</v>
      </c>
      <c r="C136" s="170" t="s">
        <v>43</v>
      </c>
      <c r="D136" s="58">
        <v>5497</v>
      </c>
      <c r="E136" s="59">
        <v>9609</v>
      </c>
      <c r="F136" s="106">
        <v>63278</v>
      </c>
      <c r="G136" s="96">
        <v>56112</v>
      </c>
      <c r="H136" s="96">
        <v>716</v>
      </c>
    </row>
    <row r="137" spans="1:8" ht="14.25" thickBot="1" thickTop="1">
      <c r="A137" s="50"/>
      <c r="B137" s="69"/>
      <c r="C137" s="171" t="s">
        <v>21</v>
      </c>
      <c r="D137" s="83">
        <f>SUM(D122:D136)</f>
        <v>7487</v>
      </c>
      <c r="E137" s="54">
        <f>SUM(E122:E136)</f>
        <v>13220</v>
      </c>
      <c r="F137" s="54">
        <f>SUM(F116:F136)</f>
        <v>69000</v>
      </c>
      <c r="G137" s="97">
        <f>SUM(G116:G136)</f>
        <v>64422</v>
      </c>
      <c r="H137" s="97">
        <f>SUM(H116:H136)</f>
        <v>6657</v>
      </c>
    </row>
    <row r="138" spans="1:8" ht="13.5" thickTop="1">
      <c r="A138" s="13"/>
      <c r="B138" s="15"/>
      <c r="C138" s="18"/>
      <c r="D138" s="14"/>
      <c r="E138" s="14"/>
      <c r="F138" s="122"/>
      <c r="G138" s="122"/>
      <c r="H138" s="122"/>
    </row>
    <row r="139" spans="1:8" ht="12.75">
      <c r="A139" s="18"/>
      <c r="B139" s="15"/>
      <c r="C139" s="18"/>
      <c r="D139" s="14"/>
      <c r="E139" s="14"/>
      <c r="F139" s="122"/>
      <c r="G139" s="122"/>
      <c r="H139" s="122"/>
    </row>
    <row r="140" spans="1:8" ht="12.75">
      <c r="A140" s="18"/>
      <c r="B140" s="15"/>
      <c r="C140" s="18"/>
      <c r="D140" s="14"/>
      <c r="E140" s="14"/>
      <c r="F140" s="122"/>
      <c r="G140" s="122"/>
      <c r="H140" s="122"/>
    </row>
    <row r="141" spans="1:8" ht="12.75">
      <c r="A141" s="18"/>
      <c r="B141" s="15"/>
      <c r="C141" s="18"/>
      <c r="D141" s="14"/>
      <c r="E141" s="14"/>
      <c r="F141" s="122"/>
      <c r="G141" s="122"/>
      <c r="H141" s="122"/>
    </row>
    <row r="142" spans="1:8" ht="12.75">
      <c r="A142" s="18"/>
      <c r="B142" s="15"/>
      <c r="C142" s="18"/>
      <c r="D142" s="14"/>
      <c r="E142" s="14"/>
      <c r="F142" s="122"/>
      <c r="G142" s="122"/>
      <c r="H142" s="122"/>
    </row>
    <row r="143" spans="1:8" ht="12.75">
      <c r="A143" s="18"/>
      <c r="B143" s="15"/>
      <c r="C143" s="18"/>
      <c r="D143" s="14"/>
      <c r="E143" s="14"/>
      <c r="F143" s="122"/>
      <c r="G143" s="122"/>
      <c r="H143" s="122"/>
    </row>
    <row r="144" spans="1:8" ht="12.75">
      <c r="A144" s="18"/>
      <c r="B144" s="15"/>
      <c r="C144" s="18"/>
      <c r="D144" s="14"/>
      <c r="E144" s="14"/>
      <c r="F144" s="122"/>
      <c r="G144" s="122"/>
      <c r="H144" s="122"/>
    </row>
    <row r="145" spans="1:8" ht="12.75">
      <c r="A145" s="18"/>
      <c r="B145" s="15"/>
      <c r="C145" s="18"/>
      <c r="D145" s="14"/>
      <c r="E145" s="14"/>
      <c r="F145" s="122"/>
      <c r="G145" s="122"/>
      <c r="H145" s="122"/>
    </row>
    <row r="146" spans="1:8" ht="12.75">
      <c r="A146" s="18"/>
      <c r="B146" s="15"/>
      <c r="C146" s="18"/>
      <c r="D146" s="14"/>
      <c r="E146" s="14"/>
      <c r="F146" s="122"/>
      <c r="G146" s="122"/>
      <c r="H146" s="122"/>
    </row>
    <row r="147" spans="1:8" ht="12.75">
      <c r="A147" s="18"/>
      <c r="B147" s="15"/>
      <c r="C147" s="18"/>
      <c r="D147" s="14"/>
      <c r="E147" s="14"/>
      <c r="F147" s="122"/>
      <c r="G147" s="122"/>
      <c r="H147" s="122"/>
    </row>
    <row r="148" spans="1:8" ht="12.75">
      <c r="A148" s="18"/>
      <c r="B148" s="15"/>
      <c r="C148" s="18"/>
      <c r="D148" s="14"/>
      <c r="E148" s="14"/>
      <c r="F148" s="122"/>
      <c r="G148" s="122"/>
      <c r="H148" s="122"/>
    </row>
    <row r="149" spans="1:8" ht="15.75">
      <c r="A149" s="22" t="s">
        <v>88</v>
      </c>
      <c r="B149" s="5"/>
      <c r="C149" s="4"/>
      <c r="D149" s="4"/>
      <c r="E149" s="4"/>
      <c r="F149" s="4"/>
      <c r="G149" s="4"/>
      <c r="H149" s="4"/>
    </row>
    <row r="150" spans="1:8" ht="15.75" customHeight="1" thickBot="1">
      <c r="A150" s="22"/>
      <c r="B150" s="5"/>
      <c r="C150" s="4"/>
      <c r="D150" s="4"/>
      <c r="E150" s="4"/>
      <c r="F150" s="4"/>
      <c r="G150" s="4"/>
      <c r="H150" s="4"/>
    </row>
    <row r="151" spans="1:10" ht="25.5" customHeight="1" thickBot="1" thickTop="1">
      <c r="A151" s="177" t="s">
        <v>0</v>
      </c>
      <c r="B151" s="178" t="s">
        <v>1</v>
      </c>
      <c r="C151" s="175" t="s">
        <v>2</v>
      </c>
      <c r="D151" s="174" t="s">
        <v>24</v>
      </c>
      <c r="E151" s="174" t="s">
        <v>50</v>
      </c>
      <c r="F151" s="178" t="s">
        <v>54</v>
      </c>
      <c r="G151" s="28" t="s">
        <v>82</v>
      </c>
      <c r="H151" s="181" t="s">
        <v>84</v>
      </c>
      <c r="J151" s="18"/>
    </row>
    <row r="152" spans="1:8" ht="13.5" thickTop="1">
      <c r="A152" s="48" t="s">
        <v>81</v>
      </c>
      <c r="B152" s="186">
        <v>3111</v>
      </c>
      <c r="C152" s="187" t="s">
        <v>8</v>
      </c>
      <c r="D152" s="188">
        <v>7247</v>
      </c>
      <c r="E152" s="189">
        <v>6521</v>
      </c>
      <c r="F152" s="190">
        <v>5888</v>
      </c>
      <c r="G152" s="134">
        <v>6821</v>
      </c>
      <c r="H152" s="190">
        <v>6478</v>
      </c>
    </row>
    <row r="153" spans="1:8" ht="12.75">
      <c r="A153" s="51"/>
      <c r="B153" s="44">
        <v>3113</v>
      </c>
      <c r="C153" s="86" t="s">
        <v>9</v>
      </c>
      <c r="D153" s="80">
        <v>9035</v>
      </c>
      <c r="E153" s="80">
        <v>11000</v>
      </c>
      <c r="F153" s="185">
        <v>9397</v>
      </c>
      <c r="G153" s="74">
        <v>12425</v>
      </c>
      <c r="H153" s="74">
        <v>9900</v>
      </c>
    </row>
    <row r="154" spans="1:8" ht="12.75">
      <c r="A154" s="51"/>
      <c r="B154" s="44">
        <v>3315</v>
      </c>
      <c r="C154" s="86" t="s">
        <v>27</v>
      </c>
      <c r="D154" s="80">
        <v>600</v>
      </c>
      <c r="E154" s="80">
        <v>190</v>
      </c>
      <c r="F154" s="185">
        <v>396</v>
      </c>
      <c r="G154" s="74">
        <v>415</v>
      </c>
      <c r="H154" s="107">
        <v>396</v>
      </c>
    </row>
    <row r="155" spans="1:8" ht="12.75">
      <c r="A155" s="51"/>
      <c r="B155" s="44">
        <v>3319</v>
      </c>
      <c r="C155" s="86" t="s">
        <v>10</v>
      </c>
      <c r="D155" s="32">
        <v>220</v>
      </c>
      <c r="E155" s="6">
        <v>328</v>
      </c>
      <c r="F155" s="11">
        <v>328</v>
      </c>
      <c r="G155" s="11">
        <v>408</v>
      </c>
      <c r="H155" s="74">
        <v>330</v>
      </c>
    </row>
    <row r="156" spans="1:8" ht="12.75">
      <c r="A156" s="51"/>
      <c r="B156" s="41">
        <v>3349</v>
      </c>
      <c r="C156" s="153" t="s">
        <v>15</v>
      </c>
      <c r="D156" s="180"/>
      <c r="E156" s="7">
        <v>457</v>
      </c>
      <c r="F156" s="99">
        <v>450</v>
      </c>
      <c r="G156" s="99">
        <v>450</v>
      </c>
      <c r="H156" s="107">
        <v>420</v>
      </c>
    </row>
    <row r="157" spans="1:8" ht="12.75">
      <c r="A157" s="51"/>
      <c r="B157" s="45">
        <v>3399</v>
      </c>
      <c r="C157" s="38" t="s">
        <v>44</v>
      </c>
      <c r="D157" s="33">
        <v>440</v>
      </c>
      <c r="E157" s="12">
        <v>768</v>
      </c>
      <c r="F157" s="98">
        <v>1150</v>
      </c>
      <c r="G157" s="98">
        <v>1874</v>
      </c>
      <c r="H157" s="98">
        <v>1150</v>
      </c>
    </row>
    <row r="158" spans="1:8" ht="12.75">
      <c r="A158" s="51"/>
      <c r="B158" s="45">
        <v>3412</v>
      </c>
      <c r="C158" s="38" t="s">
        <v>29</v>
      </c>
      <c r="D158" s="33"/>
      <c r="E158" s="12">
        <v>0</v>
      </c>
      <c r="F158" s="98">
        <v>0</v>
      </c>
      <c r="G158" s="98">
        <v>0</v>
      </c>
      <c r="H158" s="98">
        <v>288</v>
      </c>
    </row>
    <row r="159" spans="1:8" ht="13.5" thickBot="1">
      <c r="A159" s="51"/>
      <c r="B159" s="57">
        <v>6409</v>
      </c>
      <c r="C159" s="64" t="s">
        <v>43</v>
      </c>
      <c r="D159" s="65">
        <v>100</v>
      </c>
      <c r="E159" s="60">
        <v>1600</v>
      </c>
      <c r="F159" s="96">
        <v>1480</v>
      </c>
      <c r="G159" s="96">
        <v>33</v>
      </c>
      <c r="H159" s="96">
        <v>1029</v>
      </c>
    </row>
    <row r="160" spans="1:8" ht="14.25" thickBot="1" thickTop="1">
      <c r="A160" s="51"/>
      <c r="B160" s="42"/>
      <c r="C160" s="61" t="s">
        <v>21</v>
      </c>
      <c r="D160" s="62">
        <f>SUM(D138:D145)</f>
        <v>0</v>
      </c>
      <c r="E160" s="56">
        <f>SUM(E138:E145)</f>
        <v>0</v>
      </c>
      <c r="F160" s="63">
        <f>SUM(F152:F159)</f>
        <v>19089</v>
      </c>
      <c r="G160" s="100">
        <f>SUM(G152:G159)</f>
        <v>22426</v>
      </c>
      <c r="H160" s="100">
        <f>SUM(H152:H159)</f>
        <v>19991</v>
      </c>
    </row>
    <row r="161" spans="1:8" ht="14.25" thickBot="1" thickTop="1">
      <c r="A161" s="48" t="s">
        <v>16</v>
      </c>
      <c r="B161" s="69"/>
      <c r="C161" s="40" t="s">
        <v>17</v>
      </c>
      <c r="D161" s="36">
        <v>2675</v>
      </c>
      <c r="E161" s="9">
        <v>2636</v>
      </c>
      <c r="F161" s="25">
        <v>3137</v>
      </c>
      <c r="G161" s="101">
        <v>3137</v>
      </c>
      <c r="H161" s="101">
        <v>3576</v>
      </c>
    </row>
    <row r="162" spans="1:8" ht="14.25" thickBot="1" thickTop="1">
      <c r="A162" s="50"/>
      <c r="B162" s="42"/>
      <c r="C162" s="67" t="s">
        <v>23</v>
      </c>
      <c r="D162" s="68">
        <v>2675</v>
      </c>
      <c r="E162" s="56">
        <f>SUM(E161)</f>
        <v>2636</v>
      </c>
      <c r="F162" s="56">
        <f>SUM(F161)</f>
        <v>3137</v>
      </c>
      <c r="G162" s="97">
        <f>SUM(G161)</f>
        <v>3137</v>
      </c>
      <c r="H162" s="97">
        <f>SUM(H161)</f>
        <v>3576</v>
      </c>
    </row>
    <row r="163" spans="1:8" ht="14.25" thickBot="1" thickTop="1">
      <c r="A163" s="52" t="s">
        <v>18</v>
      </c>
      <c r="B163" s="47"/>
      <c r="C163" s="40"/>
      <c r="D163" s="35">
        <f>SUM(D30+D51+D58+D69+D74+D105+D137+D160+D161)</f>
        <v>188115</v>
      </c>
      <c r="E163" s="10">
        <f>SUM(E30+E51+E53+E58+E69+E74+E105+E137+E160+E161)</f>
        <v>197052</v>
      </c>
      <c r="F163" s="24">
        <f>SUM(F30+F51+F53+F58+F69+F84+F105+F137+F160+F161)</f>
        <v>302272</v>
      </c>
      <c r="G163" s="95">
        <f>G30+G51+G53+G58+G69+G84+G105+G137+G160</f>
        <v>356920</v>
      </c>
      <c r="H163" s="95">
        <f>H30+H51+H53+H58+H69+H84+H105+H137+H160+H161</f>
        <v>266912</v>
      </c>
    </row>
    <row r="164" spans="1:8" ht="14.25" thickBot="1" thickTop="1">
      <c r="A164" s="52" t="s">
        <v>19</v>
      </c>
      <c r="B164" s="47"/>
      <c r="C164" s="40"/>
      <c r="D164" s="36">
        <v>-2675</v>
      </c>
      <c r="E164" s="9">
        <v>-2636</v>
      </c>
      <c r="F164" s="26">
        <v>-3137</v>
      </c>
      <c r="G164" s="102">
        <v>-3137</v>
      </c>
      <c r="H164" s="102">
        <v>-3576</v>
      </c>
    </row>
    <row r="165" spans="1:8" ht="14.25" thickBot="1" thickTop="1">
      <c r="A165" s="52" t="s">
        <v>20</v>
      </c>
      <c r="B165" s="47"/>
      <c r="C165" s="40"/>
      <c r="D165" s="35">
        <f>SUM(D164+D163)</f>
        <v>185440</v>
      </c>
      <c r="E165" s="10">
        <f>SUM(E163+E164)</f>
        <v>194416</v>
      </c>
      <c r="F165" s="27">
        <f>SUM(F163+F164)</f>
        <v>299135</v>
      </c>
      <c r="G165" s="103">
        <f>SUM(G163+G164)</f>
        <v>353783</v>
      </c>
      <c r="H165" s="103">
        <f>SUM(H163+H164)</f>
        <v>263336</v>
      </c>
    </row>
    <row r="166" ht="13.5" thickTop="1">
      <c r="H166" s="104"/>
    </row>
    <row r="168" ht="12.75">
      <c r="A168" s="1" t="s">
        <v>83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2"/>
  <headerFooter>
    <oddHeader>&amp;L&amp;G</oddHeader>
    <oddFooter>&amp;CStránka 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Marianske Hory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PCGavlasova</dc:creator>
  <cp:keywords/>
  <dc:description/>
  <cp:lastModifiedBy>rbila</cp:lastModifiedBy>
  <cp:lastPrinted>2016-11-07T14:47:41Z</cp:lastPrinted>
  <dcterms:created xsi:type="dcterms:W3CDTF">2008-11-19T06:29:13Z</dcterms:created>
  <dcterms:modified xsi:type="dcterms:W3CDTF">2018-01-09T05:36:35Z</dcterms:modified>
  <cp:category/>
  <cp:version/>
  <cp:contentType/>
  <cp:contentStatus/>
</cp:coreProperties>
</file>