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<sst xmlns="http://schemas.openxmlformats.org/spreadsheetml/2006/main" count="64" uniqueCount="41">
  <si>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</si>
  <si>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</si>
  <si>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</si>
  <si>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</si>
  <si>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</si>
  <si>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</si>
  <si>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</si>
  <si>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</si>
  <si>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Celkem</t>
  </si>
  <si>
    <t>Průmyslová a ostatní odvětví hospodářství</t>
  </si>
  <si>
    <t>Silnice</t>
  </si>
  <si>
    <t>Ostatní záležitosti pozemních komunikací</t>
  </si>
  <si>
    <t>Služby pro obyvatelstvo</t>
  </si>
  <si>
    <t>Předškolní zařízení</t>
  </si>
  <si>
    <t>Bytové hospodářství</t>
  </si>
  <si>
    <t>Všeobecná veřejná správa a služby</t>
  </si>
  <si>
    <t>Činnost místní správy</t>
  </si>
  <si>
    <t>Kapitálové výdaje CELKEM</t>
  </si>
  <si>
    <t>SR 2009</t>
  </si>
  <si>
    <t>Pohřebnictví</t>
  </si>
  <si>
    <t xml:space="preserve">Ost. zál. bydlení, kom. služeb a územ. rozvoje </t>
  </si>
  <si>
    <t>Péče o vzhled obcí a veřejnou zeleň</t>
  </si>
  <si>
    <t>Příloha č. 6</t>
  </si>
  <si>
    <t>SR 2014</t>
  </si>
  <si>
    <t>Os. asist. , peč. služba a podpora sam. bydlení</t>
  </si>
  <si>
    <t>Zájmová činnost v kultuře</t>
  </si>
  <si>
    <t>Sociální věci a politika zaměstnanosti</t>
  </si>
  <si>
    <t>Základní školy</t>
  </si>
  <si>
    <t>Požární ochrana - dobrovolná část</t>
  </si>
  <si>
    <t>Bezpečnost státu a právní ochrana</t>
  </si>
  <si>
    <t>SR 2017</t>
  </si>
  <si>
    <t>Ostatní služby a činnosti v oblasti soc.péče</t>
  </si>
  <si>
    <t>Sportovní zařízení v majetku obce</t>
  </si>
  <si>
    <t>Využití volného času dětí a mládeže</t>
  </si>
  <si>
    <t>Ostatní tělovýchovná činnost</t>
  </si>
  <si>
    <t>Ostatní činnosti j.n.</t>
  </si>
  <si>
    <t>OS 2017</t>
  </si>
  <si>
    <t>OS 2017 - očekávaná skutečnost r.2017</t>
  </si>
  <si>
    <t>Ostatní činnosti souvis. se službami pro obyvat.</t>
  </si>
  <si>
    <t xml:space="preserve">Rozpočet kapitálových výdajů dle jednotlivých ODPA a seskupení položek 6XXX na rok 2018 (v tis. Kč) </t>
  </si>
  <si>
    <t>SR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</si>
</sst>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ck"/>
      <bottom style="thick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ck"/>
    </border>
    <border>
      <left>
        <color indexed="63"/>
      </left>
      <right style="thick"/>
      <top/>
      <bottom style="thick"/>
    </border>
    <border>
      <left style="thick"/>
      <right style="thick"/>
      <top style="thick"/>
      <bottom style="thin"/>
    </border>
    <border>
      <left/>
      <right style="thick"/>
      <top/>
      <bottom/>
    </border>
    <border>
      <left style="thick"/>
      <right style="thick"/>
      <top style="thick"/>
      <bottom/>
    </border>
    <border>
      <left>
        <color indexed="63"/>
      </left>
      <right style="thick"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/>
    </border>
    <border>
      <left/>
      <right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/>
      <bottom style="thin"/>
    </border>
    <border>
      <left style="medium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 style="thin"/>
      <bottom style="thin"/>
    </border>
    <border>
      <left style="medium"/>
      <right style="thick"/>
      <top style="thin"/>
      <bottom style="thin"/>
    </border>
    <border>
      <left/>
      <right style="thin"/>
      <top style="thick"/>
      <bottom style="thin"/>
    </border>
    <border>
      <left style="thick"/>
      <right style="thick"/>
      <top style="thin"/>
      <bottom/>
    </border>
    <border>
      <left/>
      <right>
        <color indexed="63"/>
      </right>
      <top style="thin"/>
      <bottom style="thin"/>
    </border>
    <border>
      <left/>
      <right style="thick"/>
      <top style="thin"/>
      <bottom>
        <color indexed="63"/>
      </bottom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/>
      <bottom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/>
      <right style="thin"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5" fillId="0" borderId="4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8" fillId="0" borderId="25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3" fontId="5" fillId="0" borderId="36" xfId="0" applyNumberFormat="1" applyFont="1" applyBorder="1" applyAlignment="1">
      <alignment horizontal="right"/>
    </xf>
    <xf numFmtId="0" fontId="6" fillId="0" borderId="45" xfId="0" applyFont="1" applyBorder="1" applyAlignment="1">
      <alignment horizontal="left"/>
    </xf>
    <xf numFmtId="0" fontId="5" fillId="0" borderId="25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Layout" workbookViewId="0" topLeftCell="A49">
      <selection activeCell="I5" sqref="I5"/>
    </sheetView>
  </sheetViews>
  <sheetFormatPr defaultColWidth="9.140625" defaultRowHeight="15"/>
  <cols>
    <col min="1" max="1" width="9.140625" style="2" customWidth="1"/>
    <col min="2" max="2" width="37.7109375" style="3" customWidth="1"/>
    <col min="3" max="3" width="4.421875" style="2" customWidth="1"/>
    <col min="4" max="4" width="7.7109375" style="3" hidden="1" customWidth="1"/>
    <col min="5" max="5" width="0.13671875" style="3" customWidth="1"/>
    <col min="6" max="7" width="8.00390625" style="3" customWidth="1"/>
    <col min="8" max="8" width="14.28125" style="3" customWidth="1"/>
    <col min="9" max="9" width="9.140625" style="2" customWidth="1"/>
    <col min="10" max="10" width="12.421875" style="3" customWidth="1"/>
    <col min="11" max="11" width="8.7109375" style="3" customWidth="1"/>
    <col min="12" max="12" width="7.8515625" style="3" customWidth="1"/>
    <col min="13" max="13" width="11.140625" style="3" customWidth="1"/>
    <col min="14" max="14" width="9.140625" style="3" customWidth="1"/>
  </cols>
  <sheetData>
    <row r="1" ht="15.75">
      <c r="L1" s="7" t="s">
        <v>22</v>
      </c>
    </row>
    <row r="2" ht="15.75">
      <c r="A2" s="8" t="s">
        <v>39</v>
      </c>
    </row>
    <row r="3" ht="15.75" thickBot="1">
      <c r="A3" s="4"/>
    </row>
    <row r="4" spans="1:13" ht="16.5" thickBot="1" thickTop="1">
      <c r="A4" s="19"/>
      <c r="B4" s="20"/>
      <c r="C4" s="21"/>
      <c r="D4" s="22"/>
      <c r="E4" s="23"/>
      <c r="F4" s="24"/>
      <c r="G4" s="24"/>
      <c r="H4" s="25"/>
      <c r="I4" s="26" t="s">
        <v>40</v>
      </c>
      <c r="J4" s="25"/>
      <c r="K4" s="25"/>
      <c r="L4" s="25"/>
      <c r="M4" s="27"/>
    </row>
    <row r="5" spans="1:13" ht="35.25" thickBot="1" thickTop="1">
      <c r="A5" s="28" t="s">
        <v>0</v>
      </c>
      <c r="B5" s="29" t="s">
        <v>1</v>
      </c>
      <c r="C5" s="29" t="s">
        <v>2</v>
      </c>
      <c r="D5" s="30" t="s">
        <v>18</v>
      </c>
      <c r="E5" s="31" t="s">
        <v>23</v>
      </c>
      <c r="F5" s="28" t="s">
        <v>30</v>
      </c>
      <c r="G5" s="28" t="s">
        <v>36</v>
      </c>
      <c r="H5" s="32" t="s">
        <v>3</v>
      </c>
      <c r="I5" s="33" t="s">
        <v>4</v>
      </c>
      <c r="J5" s="32" t="s">
        <v>5</v>
      </c>
      <c r="K5" s="32" t="s">
        <v>6</v>
      </c>
      <c r="L5" s="32" t="s">
        <v>7</v>
      </c>
      <c r="M5" s="34" t="s">
        <v>8</v>
      </c>
    </row>
    <row r="6" spans="1:13" ht="15" customHeight="1" thickBot="1" thickTop="1">
      <c r="A6" s="35" t="s">
        <v>9</v>
      </c>
      <c r="B6" s="36"/>
      <c r="C6" s="37"/>
      <c r="D6" s="38">
        <f>SUM(D7:D9)</f>
        <v>200</v>
      </c>
      <c r="E6" s="39">
        <f>SUM(E7:E9)</f>
        <v>200</v>
      </c>
      <c r="F6" s="40">
        <f>SUM(F7:F9)</f>
        <v>452</v>
      </c>
      <c r="G6" s="40">
        <f>SUM(G7:G9)</f>
        <v>5296</v>
      </c>
      <c r="H6" s="40">
        <f>SUM(H7:H9)</f>
        <v>833</v>
      </c>
      <c r="I6" s="41"/>
      <c r="J6" s="40"/>
      <c r="K6" s="40"/>
      <c r="L6" s="40"/>
      <c r="M6" s="11">
        <f>SUM(M7:M9)</f>
        <v>833</v>
      </c>
    </row>
    <row r="7" spans="1:13" ht="15.75" thickTop="1">
      <c r="A7" s="42">
        <v>2212</v>
      </c>
      <c r="B7" s="43" t="s">
        <v>10</v>
      </c>
      <c r="C7" s="44">
        <v>5</v>
      </c>
      <c r="D7" s="45">
        <v>100</v>
      </c>
      <c r="E7" s="46">
        <v>100</v>
      </c>
      <c r="F7" s="47">
        <v>50</v>
      </c>
      <c r="G7" s="47">
        <v>950</v>
      </c>
      <c r="H7" s="47">
        <v>50</v>
      </c>
      <c r="I7" s="48"/>
      <c r="J7" s="47"/>
      <c r="K7" s="47"/>
      <c r="L7" s="47"/>
      <c r="M7" s="9">
        <f>SUM(H7)</f>
        <v>50</v>
      </c>
    </row>
    <row r="8" spans="1:13" ht="15">
      <c r="A8" s="49">
        <v>2219</v>
      </c>
      <c r="B8" s="50" t="s">
        <v>11</v>
      </c>
      <c r="C8" s="51">
        <v>2</v>
      </c>
      <c r="D8" s="45"/>
      <c r="E8" s="46"/>
      <c r="F8" s="47">
        <v>352</v>
      </c>
      <c r="G8" s="47">
        <v>4279</v>
      </c>
      <c r="H8" s="47">
        <v>733</v>
      </c>
      <c r="I8" s="48"/>
      <c r="J8" s="47"/>
      <c r="K8" s="47"/>
      <c r="L8" s="47"/>
      <c r="M8" s="9">
        <f>SUM(H8)</f>
        <v>733</v>
      </c>
    </row>
    <row r="9" spans="1:13" ht="15.75" thickBot="1">
      <c r="A9" s="52">
        <v>2219</v>
      </c>
      <c r="B9" s="16" t="s">
        <v>11</v>
      </c>
      <c r="C9" s="53">
        <v>5</v>
      </c>
      <c r="D9" s="54">
        <v>100</v>
      </c>
      <c r="E9" s="55">
        <v>100</v>
      </c>
      <c r="F9" s="13">
        <v>50</v>
      </c>
      <c r="G9" s="13">
        <v>67</v>
      </c>
      <c r="H9" s="13">
        <v>50</v>
      </c>
      <c r="I9" s="56"/>
      <c r="J9" s="13"/>
      <c r="K9" s="13"/>
      <c r="L9" s="13"/>
      <c r="M9" s="10">
        <f>SUM(H9)</f>
        <v>50</v>
      </c>
    </row>
    <row r="10" spans="1:13" ht="16.5" thickBot="1" thickTop="1">
      <c r="A10" s="35" t="s">
        <v>12</v>
      </c>
      <c r="B10" s="36"/>
      <c r="C10" s="37"/>
      <c r="D10" s="38">
        <f>SUM(D12:D24)</f>
        <v>71338</v>
      </c>
      <c r="E10" s="11">
        <f>SUM(E12:E26)</f>
        <v>3824</v>
      </c>
      <c r="F10" s="40">
        <f>SUM(F12:F26)</f>
        <v>8810</v>
      </c>
      <c r="G10" s="40">
        <f>SUM(G11:G26)</f>
        <v>29655</v>
      </c>
      <c r="H10" s="40">
        <f>SUM(H11:H26)</f>
        <v>9907</v>
      </c>
      <c r="I10" s="41"/>
      <c r="J10" s="40"/>
      <c r="K10" s="40"/>
      <c r="L10" s="40"/>
      <c r="M10" s="11">
        <f>SUM(M12:M26)</f>
        <v>9907</v>
      </c>
    </row>
    <row r="11" spans="1:13" ht="15.75" thickTop="1">
      <c r="A11" s="42">
        <v>3111</v>
      </c>
      <c r="B11" s="12" t="s">
        <v>13</v>
      </c>
      <c r="C11" s="42">
        <v>1</v>
      </c>
      <c r="D11" s="57">
        <v>1182</v>
      </c>
      <c r="E11" s="43">
        <v>0</v>
      </c>
      <c r="F11" s="43">
        <v>0</v>
      </c>
      <c r="G11" s="43">
        <v>2376</v>
      </c>
      <c r="H11" s="43">
        <v>0</v>
      </c>
      <c r="I11" s="42"/>
      <c r="J11" s="43"/>
      <c r="K11" s="43"/>
      <c r="L11" s="43"/>
      <c r="M11" s="12">
        <f aca="true" t="shared" si="0" ref="M11:M17">SUM(H11)</f>
        <v>0</v>
      </c>
    </row>
    <row r="12" spans="1:13" ht="15">
      <c r="A12" s="58">
        <v>3111</v>
      </c>
      <c r="B12" s="16" t="s">
        <v>13</v>
      </c>
      <c r="C12" s="51">
        <v>2</v>
      </c>
      <c r="D12" s="59">
        <v>1182</v>
      </c>
      <c r="E12" s="60">
        <v>0</v>
      </c>
      <c r="F12" s="60">
        <v>4270</v>
      </c>
      <c r="G12" s="60">
        <v>9112</v>
      </c>
      <c r="H12" s="60">
        <v>0</v>
      </c>
      <c r="I12" s="58"/>
      <c r="J12" s="60"/>
      <c r="K12" s="60"/>
      <c r="L12" s="60"/>
      <c r="M12" s="16">
        <f t="shared" si="0"/>
        <v>0</v>
      </c>
    </row>
    <row r="13" spans="1:13" ht="15">
      <c r="A13" s="58">
        <v>3113</v>
      </c>
      <c r="B13" s="16" t="s">
        <v>27</v>
      </c>
      <c r="C13" s="51">
        <v>10</v>
      </c>
      <c r="D13" s="59"/>
      <c r="E13" s="60"/>
      <c r="F13" s="60">
        <v>0</v>
      </c>
      <c r="G13" s="60">
        <v>94</v>
      </c>
      <c r="H13" s="60">
        <v>0</v>
      </c>
      <c r="I13" s="58"/>
      <c r="J13" s="60"/>
      <c r="K13" s="60"/>
      <c r="L13" s="60"/>
      <c r="M13" s="16">
        <f t="shared" si="0"/>
        <v>0</v>
      </c>
    </row>
    <row r="14" spans="1:13" ht="15">
      <c r="A14" s="58">
        <v>3113</v>
      </c>
      <c r="B14" s="16" t="s">
        <v>27</v>
      </c>
      <c r="C14" s="51">
        <v>1</v>
      </c>
      <c r="D14" s="59"/>
      <c r="E14" s="60"/>
      <c r="F14" s="60">
        <v>0</v>
      </c>
      <c r="G14" s="60">
        <v>1467</v>
      </c>
      <c r="H14" s="60">
        <v>0</v>
      </c>
      <c r="I14" s="58"/>
      <c r="J14" s="60"/>
      <c r="K14" s="60"/>
      <c r="L14" s="60"/>
      <c r="M14" s="16">
        <f t="shared" si="0"/>
        <v>0</v>
      </c>
    </row>
    <row r="15" spans="1:13" ht="15">
      <c r="A15" s="58">
        <v>3113</v>
      </c>
      <c r="B15" s="16" t="s">
        <v>27</v>
      </c>
      <c r="C15" s="51">
        <v>2</v>
      </c>
      <c r="D15" s="59"/>
      <c r="E15" s="60"/>
      <c r="F15" s="60">
        <v>976</v>
      </c>
      <c r="G15" s="60">
        <v>1425</v>
      </c>
      <c r="H15" s="60">
        <v>0</v>
      </c>
      <c r="I15" s="58"/>
      <c r="J15" s="60"/>
      <c r="K15" s="60"/>
      <c r="L15" s="60"/>
      <c r="M15" s="16">
        <f t="shared" si="0"/>
        <v>0</v>
      </c>
    </row>
    <row r="16" spans="1:13" ht="15">
      <c r="A16" s="58">
        <v>3412</v>
      </c>
      <c r="B16" s="16" t="s">
        <v>32</v>
      </c>
      <c r="C16" s="51">
        <v>2</v>
      </c>
      <c r="D16" s="59"/>
      <c r="E16" s="60"/>
      <c r="F16" s="60">
        <v>0</v>
      </c>
      <c r="G16" s="60">
        <v>644</v>
      </c>
      <c r="H16" s="60">
        <v>2661</v>
      </c>
      <c r="I16" s="58"/>
      <c r="J16" s="60"/>
      <c r="K16" s="60"/>
      <c r="L16" s="60"/>
      <c r="M16" s="16">
        <f t="shared" si="0"/>
        <v>2661</v>
      </c>
    </row>
    <row r="17" spans="1:13" ht="15">
      <c r="A17" s="58">
        <v>3392</v>
      </c>
      <c r="B17" s="16" t="s">
        <v>25</v>
      </c>
      <c r="C17" s="51">
        <v>2</v>
      </c>
      <c r="D17" s="45">
        <v>500</v>
      </c>
      <c r="E17" s="47">
        <v>0</v>
      </c>
      <c r="F17" s="47">
        <v>402</v>
      </c>
      <c r="G17" s="47">
        <v>485</v>
      </c>
      <c r="H17" s="47">
        <v>204</v>
      </c>
      <c r="I17" s="48"/>
      <c r="J17" s="47"/>
      <c r="K17" s="47"/>
      <c r="L17" s="47"/>
      <c r="M17" s="9">
        <f t="shared" si="0"/>
        <v>204</v>
      </c>
    </row>
    <row r="18" spans="1:13" ht="15">
      <c r="A18" s="58">
        <v>3419</v>
      </c>
      <c r="B18" s="16" t="s">
        <v>34</v>
      </c>
      <c r="C18" s="51">
        <v>9</v>
      </c>
      <c r="D18" s="45"/>
      <c r="E18" s="47"/>
      <c r="F18" s="47">
        <v>0</v>
      </c>
      <c r="G18" s="47">
        <v>700</v>
      </c>
      <c r="H18" s="47">
        <v>0</v>
      </c>
      <c r="I18" s="48"/>
      <c r="J18" s="47"/>
      <c r="K18" s="47"/>
      <c r="L18" s="47"/>
      <c r="M18" s="9">
        <v>0</v>
      </c>
    </row>
    <row r="19" spans="1:13" ht="15">
      <c r="A19" s="58">
        <v>3421</v>
      </c>
      <c r="B19" s="16" t="s">
        <v>33</v>
      </c>
      <c r="C19" s="51">
        <v>1</v>
      </c>
      <c r="D19" s="45"/>
      <c r="E19" s="47"/>
      <c r="F19" s="47">
        <v>0</v>
      </c>
      <c r="G19" s="47">
        <v>46</v>
      </c>
      <c r="H19" s="47">
        <v>0</v>
      </c>
      <c r="I19" s="48"/>
      <c r="J19" s="47"/>
      <c r="K19" s="47"/>
      <c r="L19" s="47"/>
      <c r="M19" s="9">
        <v>0</v>
      </c>
    </row>
    <row r="20" spans="1:13" ht="15">
      <c r="A20" s="49">
        <v>3612</v>
      </c>
      <c r="B20" s="61" t="s">
        <v>14</v>
      </c>
      <c r="C20" s="53">
        <v>2</v>
      </c>
      <c r="D20" s="54">
        <v>32578</v>
      </c>
      <c r="E20" s="13">
        <v>500</v>
      </c>
      <c r="F20" s="13">
        <v>0</v>
      </c>
      <c r="G20" s="13">
        <v>1567</v>
      </c>
      <c r="H20" s="13">
        <v>1453</v>
      </c>
      <c r="I20" s="56"/>
      <c r="J20" s="13"/>
      <c r="K20" s="13"/>
      <c r="L20" s="13"/>
      <c r="M20" s="10">
        <f aca="true" t="shared" si="1" ref="M20:M25">SUM(H20)</f>
        <v>1453</v>
      </c>
    </row>
    <row r="21" spans="1:13" ht="15">
      <c r="A21" s="49">
        <v>3612</v>
      </c>
      <c r="B21" s="61" t="s">
        <v>14</v>
      </c>
      <c r="C21" s="53">
        <v>1</v>
      </c>
      <c r="D21" s="54">
        <v>32578</v>
      </c>
      <c r="E21" s="13">
        <v>500</v>
      </c>
      <c r="F21" s="13">
        <v>0</v>
      </c>
      <c r="G21" s="13">
        <v>1915</v>
      </c>
      <c r="H21" s="13">
        <v>1000</v>
      </c>
      <c r="I21" s="56"/>
      <c r="J21" s="13"/>
      <c r="K21" s="13"/>
      <c r="L21" s="13"/>
      <c r="M21" s="10">
        <f t="shared" si="1"/>
        <v>1000</v>
      </c>
    </row>
    <row r="22" spans="1:13" ht="15">
      <c r="A22" s="49">
        <v>3632</v>
      </c>
      <c r="B22" s="61" t="s">
        <v>19</v>
      </c>
      <c r="C22" s="53">
        <v>1</v>
      </c>
      <c r="D22" s="54">
        <v>0</v>
      </c>
      <c r="E22" s="13">
        <v>600</v>
      </c>
      <c r="F22" s="13">
        <v>0</v>
      </c>
      <c r="G22" s="13">
        <v>1019</v>
      </c>
      <c r="H22" s="13">
        <v>1000</v>
      </c>
      <c r="I22" s="56"/>
      <c r="J22" s="13"/>
      <c r="K22" s="13"/>
      <c r="L22" s="13"/>
      <c r="M22" s="10">
        <f t="shared" si="1"/>
        <v>1000</v>
      </c>
    </row>
    <row r="23" spans="1:13" ht="15">
      <c r="A23" s="62">
        <v>3699</v>
      </c>
      <c r="B23" s="63" t="s">
        <v>20</v>
      </c>
      <c r="C23" s="53">
        <v>2</v>
      </c>
      <c r="D23" s="54"/>
      <c r="E23" s="13">
        <v>2000</v>
      </c>
      <c r="F23" s="13">
        <v>2000</v>
      </c>
      <c r="G23" s="13">
        <v>532</v>
      </c>
      <c r="H23" s="13">
        <v>2000</v>
      </c>
      <c r="I23" s="56"/>
      <c r="J23" s="13"/>
      <c r="K23" s="13"/>
      <c r="L23" s="13"/>
      <c r="M23" s="10">
        <f t="shared" si="1"/>
        <v>2000</v>
      </c>
    </row>
    <row r="24" spans="1:13" ht="15">
      <c r="A24" s="49">
        <v>3745</v>
      </c>
      <c r="B24" s="50" t="s">
        <v>21</v>
      </c>
      <c r="C24" s="53">
        <v>1</v>
      </c>
      <c r="D24" s="64">
        <v>4500</v>
      </c>
      <c r="E24" s="13">
        <v>0</v>
      </c>
      <c r="F24" s="13">
        <v>800</v>
      </c>
      <c r="G24" s="13">
        <v>277</v>
      </c>
      <c r="H24" s="13">
        <v>200</v>
      </c>
      <c r="I24" s="65"/>
      <c r="J24" s="13"/>
      <c r="K24" s="13"/>
      <c r="L24" s="13"/>
      <c r="M24" s="13">
        <f t="shared" si="1"/>
        <v>200</v>
      </c>
    </row>
    <row r="25" spans="1:13" ht="15">
      <c r="A25" s="49">
        <v>3900</v>
      </c>
      <c r="B25" s="66" t="s">
        <v>38</v>
      </c>
      <c r="C25" s="67">
        <v>2</v>
      </c>
      <c r="D25" s="68"/>
      <c r="E25" s="69"/>
      <c r="F25" s="13">
        <v>0</v>
      </c>
      <c r="G25" s="69">
        <v>64</v>
      </c>
      <c r="H25" s="70">
        <v>0</v>
      </c>
      <c r="I25" s="71"/>
      <c r="J25" s="69"/>
      <c r="K25" s="69"/>
      <c r="L25" s="13"/>
      <c r="M25" s="13">
        <f t="shared" si="1"/>
        <v>0</v>
      </c>
    </row>
    <row r="26" spans="1:13" ht="15.75" thickBot="1">
      <c r="A26" s="52">
        <v>3745</v>
      </c>
      <c r="B26" s="73" t="s">
        <v>21</v>
      </c>
      <c r="C26" s="74">
        <v>2</v>
      </c>
      <c r="D26" s="84"/>
      <c r="E26" s="76">
        <v>224</v>
      </c>
      <c r="F26" s="15">
        <v>362</v>
      </c>
      <c r="G26" s="76">
        <v>7932</v>
      </c>
      <c r="H26" s="77">
        <v>1389</v>
      </c>
      <c r="I26" s="78"/>
      <c r="J26" s="76"/>
      <c r="K26" s="76"/>
      <c r="L26" s="14"/>
      <c r="M26" s="14">
        <f>SUM(H26:H26)</f>
        <v>1389</v>
      </c>
    </row>
    <row r="27" spans="1:13" ht="15.75" thickTop="1">
      <c r="A27" s="97"/>
      <c r="B27" s="98"/>
      <c r="C27" s="93"/>
      <c r="D27" s="68"/>
      <c r="E27" s="68"/>
      <c r="F27" s="68"/>
      <c r="G27" s="68"/>
      <c r="H27" s="68"/>
      <c r="I27" s="96"/>
      <c r="J27" s="68"/>
      <c r="K27" s="68"/>
      <c r="L27" s="68"/>
      <c r="M27" s="68"/>
    </row>
    <row r="28" spans="1:13" ht="15">
      <c r="A28" s="93"/>
      <c r="B28" s="98"/>
      <c r="C28" s="93"/>
      <c r="D28" s="68"/>
      <c r="E28" s="68"/>
      <c r="F28" s="68"/>
      <c r="G28" s="68"/>
      <c r="H28" s="68"/>
      <c r="I28" s="96"/>
      <c r="J28" s="68"/>
      <c r="K28" s="68"/>
      <c r="L28" s="68"/>
      <c r="M28" s="68"/>
    </row>
    <row r="29" spans="1:13" ht="15">
      <c r="A29" s="93"/>
      <c r="B29" s="95"/>
      <c r="C29" s="93"/>
      <c r="D29" s="68"/>
      <c r="E29" s="68"/>
      <c r="F29" s="68"/>
      <c r="G29" s="68"/>
      <c r="H29" s="68"/>
      <c r="I29" s="96"/>
      <c r="J29" s="68"/>
      <c r="K29" s="68"/>
      <c r="L29" s="68"/>
      <c r="M29" s="68"/>
    </row>
    <row r="30" spans="1:13" ht="15">
      <c r="A30" s="93"/>
      <c r="B30" s="95"/>
      <c r="C30" s="93"/>
      <c r="D30" s="68"/>
      <c r="E30" s="68"/>
      <c r="F30" s="68"/>
      <c r="G30" s="68"/>
      <c r="H30" s="68"/>
      <c r="I30" s="96"/>
      <c r="J30" s="68"/>
      <c r="K30" s="68"/>
      <c r="L30" s="68"/>
      <c r="M30" s="68"/>
    </row>
    <row r="31" spans="1:13" ht="15">
      <c r="A31" s="93"/>
      <c r="B31" s="95"/>
      <c r="C31" s="93"/>
      <c r="D31" s="68"/>
      <c r="E31" s="68"/>
      <c r="F31" s="68"/>
      <c r="G31" s="68"/>
      <c r="H31" s="68"/>
      <c r="I31" s="96"/>
      <c r="J31" s="68"/>
      <c r="K31" s="68"/>
      <c r="L31" s="68"/>
      <c r="M31" s="68"/>
    </row>
    <row r="32" spans="1:13" ht="15">
      <c r="A32" s="93"/>
      <c r="B32" s="95"/>
      <c r="C32" s="93"/>
      <c r="D32" s="68"/>
      <c r="E32" s="68"/>
      <c r="F32" s="68"/>
      <c r="G32" s="68"/>
      <c r="H32" s="68"/>
      <c r="I32" s="96"/>
      <c r="J32" s="68"/>
      <c r="K32" s="68"/>
      <c r="L32" s="68"/>
      <c r="M32" s="68"/>
    </row>
    <row r="33" spans="1:13" ht="15">
      <c r="A33" s="93"/>
      <c r="B33" s="95"/>
      <c r="C33" s="93"/>
      <c r="D33" s="68"/>
      <c r="E33" s="68"/>
      <c r="F33" s="68"/>
      <c r="G33" s="68"/>
      <c r="H33" s="68"/>
      <c r="I33" s="96"/>
      <c r="J33" s="68"/>
      <c r="K33" s="68"/>
      <c r="L33" s="68"/>
      <c r="M33" s="68"/>
    </row>
    <row r="34" spans="1:13" ht="15">
      <c r="A34" s="93"/>
      <c r="B34" s="95"/>
      <c r="C34" s="93"/>
      <c r="D34" s="68"/>
      <c r="E34" s="68"/>
      <c r="F34" s="68"/>
      <c r="G34" s="68"/>
      <c r="H34" s="68"/>
      <c r="I34" s="96"/>
      <c r="J34" s="68"/>
      <c r="K34" s="68"/>
      <c r="L34" s="68"/>
      <c r="M34" s="68"/>
    </row>
    <row r="35" ht="15.75">
      <c r="A35" s="8" t="s">
        <v>39</v>
      </c>
    </row>
    <row r="36" ht="16.5" thickBot="1">
      <c r="A36" s="8"/>
    </row>
    <row r="37" spans="1:13" ht="16.5" thickBot="1" thickTop="1">
      <c r="A37" s="19"/>
      <c r="B37" s="20"/>
      <c r="C37" s="21"/>
      <c r="D37" s="22"/>
      <c r="E37" s="23"/>
      <c r="F37" s="24"/>
      <c r="G37" s="24"/>
      <c r="H37" s="25"/>
      <c r="I37" s="26" t="s">
        <v>40</v>
      </c>
      <c r="J37" s="25"/>
      <c r="K37" s="25"/>
      <c r="L37" s="25"/>
      <c r="M37" s="27"/>
    </row>
    <row r="38" spans="1:13" ht="35.25" thickBot="1" thickTop="1">
      <c r="A38" s="28" t="s">
        <v>0</v>
      </c>
      <c r="B38" s="29" t="s">
        <v>1</v>
      </c>
      <c r="C38" s="29" t="s">
        <v>2</v>
      </c>
      <c r="D38" s="30" t="s">
        <v>18</v>
      </c>
      <c r="E38" s="31" t="s">
        <v>23</v>
      </c>
      <c r="F38" s="28" t="s">
        <v>30</v>
      </c>
      <c r="G38" s="28" t="s">
        <v>36</v>
      </c>
      <c r="H38" s="32" t="s">
        <v>3</v>
      </c>
      <c r="I38" s="33" t="s">
        <v>4</v>
      </c>
      <c r="J38" s="32" t="s">
        <v>5</v>
      </c>
      <c r="K38" s="32" t="s">
        <v>6</v>
      </c>
      <c r="L38" s="32" t="s">
        <v>7</v>
      </c>
      <c r="M38" s="34" t="s">
        <v>8</v>
      </c>
    </row>
    <row r="39" spans="1:13" ht="16.5" thickBot="1" thickTop="1">
      <c r="A39" s="79" t="s">
        <v>26</v>
      </c>
      <c r="B39" s="80"/>
      <c r="C39" s="37"/>
      <c r="D39" s="99"/>
      <c r="E39" s="100"/>
      <c r="F39" s="15">
        <f>SUM(F40)</f>
        <v>1309</v>
      </c>
      <c r="G39" s="14">
        <f>SUM(G40+G41)</f>
        <v>1433</v>
      </c>
      <c r="H39" s="15">
        <f>SUM(H40+H41)</f>
        <v>2285</v>
      </c>
      <c r="I39" s="94"/>
      <c r="J39" s="14"/>
      <c r="K39" s="14"/>
      <c r="L39" s="14"/>
      <c r="M39" s="15">
        <f>SUM(H40:H41)</f>
        <v>2285</v>
      </c>
    </row>
    <row r="40" spans="1:13" ht="15.75" thickTop="1">
      <c r="A40" s="42">
        <v>4351</v>
      </c>
      <c r="B40" s="16" t="s">
        <v>24</v>
      </c>
      <c r="C40" s="58">
        <v>2</v>
      </c>
      <c r="D40" s="45"/>
      <c r="E40" s="9">
        <v>0</v>
      </c>
      <c r="F40" s="17">
        <v>1309</v>
      </c>
      <c r="G40" s="17">
        <v>1427</v>
      </c>
      <c r="H40" s="103">
        <v>1585</v>
      </c>
      <c r="I40" s="104"/>
      <c r="J40" s="17"/>
      <c r="K40" s="17"/>
      <c r="L40" s="17"/>
      <c r="M40" s="103">
        <f>SUM(H40)</f>
        <v>1585</v>
      </c>
    </row>
    <row r="41" spans="1:13" ht="15.75" thickBot="1">
      <c r="A41" s="52">
        <v>4359</v>
      </c>
      <c r="B41" s="86" t="s">
        <v>31</v>
      </c>
      <c r="C41" s="81">
        <v>1</v>
      </c>
      <c r="D41" s="75"/>
      <c r="E41" s="18"/>
      <c r="F41" s="14">
        <v>0</v>
      </c>
      <c r="G41" s="15">
        <v>6</v>
      </c>
      <c r="H41" s="15">
        <v>700</v>
      </c>
      <c r="I41" s="94"/>
      <c r="J41" s="14"/>
      <c r="K41" s="14"/>
      <c r="L41" s="14"/>
      <c r="M41" s="15">
        <f>SUM(H41)</f>
        <v>700</v>
      </c>
    </row>
    <row r="42" spans="1:13" ht="16.5" thickBot="1" thickTop="1">
      <c r="A42" s="82" t="s">
        <v>29</v>
      </c>
      <c r="B42" s="83"/>
      <c r="C42" s="81"/>
      <c r="D42" s="84"/>
      <c r="E42" s="15"/>
      <c r="F42" s="14">
        <f>SUM(F43)</f>
        <v>3134</v>
      </c>
      <c r="G42" s="14">
        <f>SUM(G43)</f>
        <v>4806</v>
      </c>
      <c r="H42" s="15">
        <f>SUM(H43)</f>
        <v>442</v>
      </c>
      <c r="I42" s="94"/>
      <c r="J42" s="14"/>
      <c r="K42" s="14"/>
      <c r="L42" s="14"/>
      <c r="M42" s="15">
        <f>SUM(M43)</f>
        <v>442</v>
      </c>
    </row>
    <row r="43" spans="1:13" ht="16.5" thickBot="1" thickTop="1">
      <c r="A43" s="85">
        <v>5512</v>
      </c>
      <c r="B43" s="86" t="s">
        <v>28</v>
      </c>
      <c r="C43" s="87">
        <v>2</v>
      </c>
      <c r="D43" s="75"/>
      <c r="E43" s="18"/>
      <c r="F43" s="14">
        <v>3134</v>
      </c>
      <c r="G43" s="18">
        <v>4806</v>
      </c>
      <c r="H43" s="18">
        <v>442</v>
      </c>
      <c r="I43" s="88"/>
      <c r="J43" s="72"/>
      <c r="K43" s="72"/>
      <c r="L43" s="14"/>
      <c r="M43" s="15">
        <f>SUM(H43)</f>
        <v>442</v>
      </c>
    </row>
    <row r="44" spans="1:13" ht="16.5" thickBot="1" thickTop="1">
      <c r="A44" s="35" t="s">
        <v>15</v>
      </c>
      <c r="B44" s="36"/>
      <c r="C44" s="37"/>
      <c r="D44" s="38">
        <f>SUM(D45:D45)</f>
        <v>1510</v>
      </c>
      <c r="E44" s="39">
        <f>SUM(E45:E45)</f>
        <v>1200</v>
      </c>
      <c r="F44" s="89">
        <f>SUM(F45+F47)</f>
        <v>1800</v>
      </c>
      <c r="G44" s="40">
        <f>SUM(G45:G47)</f>
        <v>1860</v>
      </c>
      <c r="H44" s="40">
        <f>SUM(H45:H47)</f>
        <v>500</v>
      </c>
      <c r="I44" s="89">
        <f>SUM(I45)</f>
        <v>1200</v>
      </c>
      <c r="J44" s="40"/>
      <c r="K44" s="40"/>
      <c r="L44" s="40"/>
      <c r="M44" s="11">
        <f>SUM(M45:M47)</f>
        <v>1700</v>
      </c>
    </row>
    <row r="45" spans="1:13" ht="15.75" thickTop="1">
      <c r="A45" s="42">
        <v>6171</v>
      </c>
      <c r="B45" s="12" t="s">
        <v>16</v>
      </c>
      <c r="C45" s="44">
        <v>4</v>
      </c>
      <c r="D45" s="90">
        <v>1510</v>
      </c>
      <c r="E45" s="91">
        <v>1200</v>
      </c>
      <c r="F45" s="92">
        <v>800</v>
      </c>
      <c r="G45" s="17">
        <v>800</v>
      </c>
      <c r="H45" s="17"/>
      <c r="I45" s="92">
        <v>1200</v>
      </c>
      <c r="J45" s="17"/>
      <c r="K45" s="17"/>
      <c r="L45" s="17"/>
      <c r="M45" s="17">
        <f>SUM(I45)</f>
        <v>1200</v>
      </c>
    </row>
    <row r="46" spans="1:13" ht="15">
      <c r="A46" s="49">
        <v>6171</v>
      </c>
      <c r="B46" s="66" t="s">
        <v>16</v>
      </c>
      <c r="C46" s="62">
        <v>5</v>
      </c>
      <c r="D46" s="105"/>
      <c r="E46" s="70"/>
      <c r="F46" s="106">
        <v>0</v>
      </c>
      <c r="G46" s="70">
        <v>0</v>
      </c>
      <c r="H46" s="69">
        <v>0</v>
      </c>
      <c r="I46" s="106"/>
      <c r="J46" s="70"/>
      <c r="K46" s="69"/>
      <c r="L46" s="70"/>
      <c r="M46" s="69">
        <f>SUM(I46)</f>
        <v>0</v>
      </c>
    </row>
    <row r="47" spans="1:13" ht="15">
      <c r="A47" s="49">
        <v>6171</v>
      </c>
      <c r="B47" s="50" t="s">
        <v>16</v>
      </c>
      <c r="C47" s="49">
        <v>1</v>
      </c>
      <c r="D47" s="64"/>
      <c r="E47" s="10">
        <v>0</v>
      </c>
      <c r="F47" s="102">
        <v>1000</v>
      </c>
      <c r="G47" s="13">
        <v>1060</v>
      </c>
      <c r="H47" s="13">
        <v>500</v>
      </c>
      <c r="I47" s="102"/>
      <c r="J47" s="13"/>
      <c r="K47" s="10"/>
      <c r="L47" s="10"/>
      <c r="M47" s="13">
        <f>SUM(H47+I47)</f>
        <v>500</v>
      </c>
    </row>
    <row r="48" spans="1:13" ht="15.75" thickBot="1">
      <c r="A48" s="52">
        <v>6409</v>
      </c>
      <c r="B48" s="114" t="s">
        <v>35</v>
      </c>
      <c r="C48" s="52">
        <v>9</v>
      </c>
      <c r="D48" s="101"/>
      <c r="E48" s="15"/>
      <c r="F48" s="115">
        <v>0</v>
      </c>
      <c r="G48" s="14">
        <v>0</v>
      </c>
      <c r="H48" s="14"/>
      <c r="I48" s="115"/>
      <c r="J48" s="14"/>
      <c r="K48" s="15"/>
      <c r="L48" s="15">
        <v>41175</v>
      </c>
      <c r="M48" s="15">
        <f>SUM(L48)</f>
        <v>41175</v>
      </c>
    </row>
    <row r="49" spans="1:13" ht="16.5" thickBot="1" thickTop="1">
      <c r="A49" s="107" t="s">
        <v>17</v>
      </c>
      <c r="B49" s="108"/>
      <c r="C49" s="81"/>
      <c r="D49" s="109" t="e">
        <f>SUM(D6+D10+#REF!+D44)</f>
        <v>#REF!</v>
      </c>
      <c r="E49" s="110">
        <f>SUM(E6+E10+E44)</f>
        <v>5224</v>
      </c>
      <c r="F49" s="111">
        <f>SUM(F6+F10+F39+F42+F44)</f>
        <v>15505</v>
      </c>
      <c r="G49" s="111">
        <f>SUM(G6+G10+G39+G42+G44)</f>
        <v>43050</v>
      </c>
      <c r="H49" s="111">
        <f>SUM(H6+H10+H27+H42+H44)</f>
        <v>11682</v>
      </c>
      <c r="I49" s="112">
        <f>SUM(I44)</f>
        <v>1200</v>
      </c>
      <c r="J49" s="111">
        <f>SUM(J12:J26)</f>
        <v>0</v>
      </c>
      <c r="K49" s="111"/>
      <c r="L49" s="111">
        <f>SUM(L48)</f>
        <v>41175</v>
      </c>
      <c r="M49" s="113">
        <f>SUM(M6+M10+M39+M42+M44+M48)</f>
        <v>56342</v>
      </c>
    </row>
    <row r="50" spans="3:14" ht="15.75" thickTop="1">
      <c r="C50" s="1"/>
      <c r="D50" s="6"/>
      <c r="E50"/>
      <c r="F50"/>
      <c r="G50"/>
      <c r="H50"/>
      <c r="I50" s="1"/>
      <c r="J50"/>
      <c r="K50"/>
      <c r="L50"/>
      <c r="M50"/>
      <c r="N50"/>
    </row>
    <row r="51" ht="15">
      <c r="B51" s="3" t="s">
        <v>37</v>
      </c>
    </row>
    <row r="52" ht="15">
      <c r="H52" s="5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2017-11-18T18:15:41Z</cp:lastPrinted>
  <dcterms:created xsi:type="dcterms:W3CDTF">2008-11-25T06:37:38Z</dcterms:created>
  <dcterms:modified xsi:type="dcterms:W3CDTF">2018-01-05T12:27:46Z</dcterms:modified>
  <cp:category/>
  <cp:version/>
  <cp:contentType/>
  <cp:contentStatus/>
</cp:coreProperties>
</file>