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<sst xmlns="http://schemas.openxmlformats.org/spreadsheetml/2006/main" count="129" uniqueCount="71">
  <si>
    <t>Odbor</t>
  </si>
  <si>
    <t>OdPa</t>
  </si>
  <si>
    <t>Název OdPa</t>
  </si>
  <si>
    <t>Silnice</t>
  </si>
  <si>
    <t>Ostatní záležitosti pozemních komunikací</t>
  </si>
  <si>
    <t>Pohřebnictví</t>
  </si>
  <si>
    <t>Komunální služby a územní rozvoj j.n.</t>
  </si>
  <si>
    <t>Péče o vzhled obcí a veřejnou zeleň</t>
  </si>
  <si>
    <t>Předškolní zařízení</t>
  </si>
  <si>
    <t>Základní školy</t>
  </si>
  <si>
    <t>Ostatní záležitosti kultury</t>
  </si>
  <si>
    <t>Požární ochrana - dobrovolná část</t>
  </si>
  <si>
    <t>Zastupitelstva obcí</t>
  </si>
  <si>
    <t>Činnost místní správy</t>
  </si>
  <si>
    <t>Bytové hospodářství</t>
  </si>
  <si>
    <t>Ostatní záležitosti sdělovacích prostředků</t>
  </si>
  <si>
    <t>Převody vlastním fondům</t>
  </si>
  <si>
    <t>Převod do SF</t>
  </si>
  <si>
    <t>Běžné výdaje celkem</t>
  </si>
  <si>
    <t>Konsolidace výdajů</t>
  </si>
  <si>
    <t>Běžné výdaje po konsolidaci</t>
  </si>
  <si>
    <t>celkem za odbor</t>
  </si>
  <si>
    <t>Nebytové hospodářství</t>
  </si>
  <si>
    <t xml:space="preserve">Celkem </t>
  </si>
  <si>
    <t>SR 2009</t>
  </si>
  <si>
    <t>ORJ 7 - Odbor sociálních věcí</t>
  </si>
  <si>
    <t>ORJ 4 - Odbor majetkové správy</t>
  </si>
  <si>
    <t>ORJ 1 - Odbor technické správy budov</t>
  </si>
  <si>
    <t>ORJ 5 - Odbor technické správy komunikací,</t>
  </si>
  <si>
    <t>zeleně a hřbitovů</t>
  </si>
  <si>
    <t>ORJ 8 - Odbor vnitřních věcí</t>
  </si>
  <si>
    <t>ORJ 9 - Odbor financí a rozpočtu</t>
  </si>
  <si>
    <t>ORJ 10 - Odbor školství a kultury</t>
  </si>
  <si>
    <t>Předškolní zřízení</t>
  </si>
  <si>
    <t>Činnost muzeí a galerií</t>
  </si>
  <si>
    <t>Zájmová činnost v kultuře</t>
  </si>
  <si>
    <t>Sportovní zařízení v majetku obce</t>
  </si>
  <si>
    <t>Ostatní sociální péče a pomoc dětem a mládeži</t>
  </si>
  <si>
    <t>Osobní asist., peč. služba a podpora samost. bydlení</t>
  </si>
  <si>
    <t>Ostatní služby a činnosti v oblasti sociální péče</t>
  </si>
  <si>
    <t>Ochrana obyvatelstva</t>
  </si>
  <si>
    <t>Ostatní činnost j.n.</t>
  </si>
  <si>
    <t>Územní plánování</t>
  </si>
  <si>
    <t>Opravy drobných vodních toků</t>
  </si>
  <si>
    <t>Zachování a obnova kulturních památek</t>
  </si>
  <si>
    <t>Pořízení, zachování a obnova hodnot nár. hist. pověd.</t>
  </si>
  <si>
    <t>Ostatní správa v ochraně životního prostředí</t>
  </si>
  <si>
    <t>Ostatní záležitosti kultury, cirkví a sděl. prostředků</t>
  </si>
  <si>
    <t>Ostatní zájmová činnost a rekreace</t>
  </si>
  <si>
    <t>Využití volného času děti a mládeže</t>
  </si>
  <si>
    <t>Ostatní činnosti j.n.</t>
  </si>
  <si>
    <t>Ostatní záležitosti kultury, církví a sděl. prostředků</t>
  </si>
  <si>
    <t>Azylové domy, nízkoprahové denní centra</t>
  </si>
  <si>
    <t>Ostatní finanční operace</t>
  </si>
  <si>
    <t>Obecné příjmy a výdaje z finančních operací</t>
  </si>
  <si>
    <t xml:space="preserve">   Běžné výdaje podle organizačních jednotek v členění dle paragrafů rozpočtové skladby a druhu výdaje </t>
  </si>
  <si>
    <t xml:space="preserve">   Běžné výdaje podle organizačních jednotek v členění dle paragrafů rozpočtové skladby a druhu výdaje</t>
  </si>
  <si>
    <t>Příloha č. 5</t>
  </si>
  <si>
    <t>řádu</t>
  </si>
  <si>
    <t>ORJ 3 - Odbor územního plánování a stavebního</t>
  </si>
  <si>
    <t>SR 2014</t>
  </si>
  <si>
    <t>SR 2015</t>
  </si>
  <si>
    <t xml:space="preserve">ORJ 2 - Odbor rozvoje obvodu a veřejné </t>
  </si>
  <si>
    <t>zakázky</t>
  </si>
  <si>
    <t>SR 2016</t>
  </si>
  <si>
    <t>Ostatní služby</t>
  </si>
  <si>
    <t>Sběr a svoz komunálních odpadů</t>
  </si>
  <si>
    <t xml:space="preserve">   na rok 2017 (v tis. Kč) Slezská Ostrava</t>
  </si>
  <si>
    <t xml:space="preserve">   na rok 2017 (v tis. Kč) Slezská Ostrava </t>
  </si>
  <si>
    <t>SR 2017</t>
  </si>
  <si>
    <t>Odborné sociální poradenství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</si>
</sst>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ck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/>
      <bottom style="thin"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/>
      <bottom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/>
      <bottom style="thin"/>
    </border>
    <border>
      <left style="thick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 style="thin"/>
      <right style="thick"/>
      <top/>
      <bottom/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2" fillId="0" borderId="29" xfId="0" applyFont="1" applyBorder="1" applyAlignment="1">
      <alignment vertical="center"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37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2" fillId="0" borderId="35" xfId="0" applyFont="1" applyBorder="1" applyAlignment="1">
      <alignment horizontal="left"/>
    </xf>
    <xf numFmtId="3" fontId="2" fillId="0" borderId="3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2" fillId="0" borderId="39" xfId="0" applyFont="1" applyBorder="1" applyAlignment="1">
      <alignment horizontal="left"/>
    </xf>
    <xf numFmtId="3" fontId="2" fillId="0" borderId="4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" fillId="0" borderId="47" xfId="0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2" fillId="0" borderId="29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2" fillId="0" borderId="38" xfId="0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3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2" fillId="0" borderId="21" xfId="0" applyFont="1" applyBorder="1" applyAlignment="1">
      <alignment horizontal="left"/>
    </xf>
    <xf numFmtId="3" fontId="2" fillId="0" borderId="50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3" fontId="1" fillId="0" borderId="58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46" xfId="0" applyFont="1" applyBorder="1" applyAlignment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3"/>
  <sheetViews>
    <sheetView tabSelected="1" view="pageLayout" workbookViewId="0" topLeftCell="A76">
      <selection activeCell="H88" sqref="H88"/>
    </sheetView>
  </sheetViews>
  <sheetFormatPr defaultColWidth="9.140625" defaultRowHeight="15"/>
  <cols>
    <col min="1" max="1" width="35.421875" style="1" customWidth="1"/>
    <col min="2" max="2" width="9.140625" style="2" customWidth="1"/>
    <col min="3" max="3" width="43.28125" style="1" customWidth="1"/>
    <col min="4" max="5" width="9.140625" style="1" hidden="1" customWidth="1"/>
    <col min="6" max="7" width="9.140625" style="1" customWidth="1"/>
    <col min="8" max="8" width="10.140625" style="1" customWidth="1"/>
    <col min="9" max="16384" width="9.140625" style="1" customWidth="1"/>
  </cols>
  <sheetData>
    <row r="3" ht="15.75">
      <c r="H3" s="22" t="s">
        <v>57</v>
      </c>
    </row>
    <row r="5" spans="1:2" s="4" customFormat="1" ht="15.75">
      <c r="A5" s="23" t="s">
        <v>55</v>
      </c>
      <c r="B5" s="5"/>
    </row>
    <row r="6" spans="1:2" s="4" customFormat="1" ht="16.5" thickBot="1">
      <c r="A6" s="23" t="s">
        <v>67</v>
      </c>
      <c r="B6" s="5"/>
    </row>
    <row r="7" spans="1:8" s="4" customFormat="1" ht="19.5" customHeight="1" thickBot="1" thickTop="1">
      <c r="A7" s="55" t="s">
        <v>0</v>
      </c>
      <c r="B7" s="29" t="s">
        <v>1</v>
      </c>
      <c r="C7" s="41" t="s">
        <v>2</v>
      </c>
      <c r="D7" s="19" t="s">
        <v>24</v>
      </c>
      <c r="E7" s="30" t="s">
        <v>60</v>
      </c>
      <c r="F7" s="30" t="s">
        <v>61</v>
      </c>
      <c r="G7" s="29" t="s">
        <v>64</v>
      </c>
      <c r="H7" s="29" t="s">
        <v>69</v>
      </c>
    </row>
    <row r="8" spans="1:8" ht="13.5" thickTop="1">
      <c r="A8" s="56" t="s">
        <v>27</v>
      </c>
      <c r="B8" s="48">
        <v>3111</v>
      </c>
      <c r="C8" s="104" t="s">
        <v>33</v>
      </c>
      <c r="D8" s="103">
        <v>300</v>
      </c>
      <c r="E8" s="33">
        <v>300</v>
      </c>
      <c r="F8" s="87">
        <v>300</v>
      </c>
      <c r="G8" s="87">
        <v>300</v>
      </c>
      <c r="H8" s="87">
        <v>500</v>
      </c>
    </row>
    <row r="9" spans="1:8" ht="12.75">
      <c r="A9" s="59"/>
      <c r="B9" s="51">
        <v>3113</v>
      </c>
      <c r="C9" s="105" t="s">
        <v>9</v>
      </c>
      <c r="D9" s="99">
        <v>241</v>
      </c>
      <c r="E9" s="83">
        <v>241</v>
      </c>
      <c r="F9" s="6">
        <v>241</v>
      </c>
      <c r="G9" s="6">
        <v>241</v>
      </c>
      <c r="H9" s="6">
        <v>10560</v>
      </c>
    </row>
    <row r="10" spans="1:8" ht="12.75">
      <c r="A10" s="59"/>
      <c r="B10" s="51">
        <v>3315</v>
      </c>
      <c r="C10" s="105" t="s">
        <v>34</v>
      </c>
      <c r="D10" s="99">
        <v>0</v>
      </c>
      <c r="E10" s="88">
        <v>300</v>
      </c>
      <c r="F10" s="11">
        <v>300</v>
      </c>
      <c r="G10" s="11">
        <v>300</v>
      </c>
      <c r="H10" s="11">
        <v>300</v>
      </c>
    </row>
    <row r="11" spans="1:8" ht="12.75">
      <c r="A11" s="59"/>
      <c r="B11" s="51">
        <v>3392</v>
      </c>
      <c r="C11" s="105" t="s">
        <v>35</v>
      </c>
      <c r="D11" s="99">
        <v>843</v>
      </c>
      <c r="E11" s="83">
        <v>843</v>
      </c>
      <c r="F11" s="6">
        <v>843</v>
      </c>
      <c r="G11" s="6">
        <v>843</v>
      </c>
      <c r="H11" s="6">
        <v>843</v>
      </c>
    </row>
    <row r="12" spans="1:8" ht="12.75">
      <c r="A12" s="59"/>
      <c r="B12" s="51">
        <v>3412</v>
      </c>
      <c r="C12" s="105" t="s">
        <v>36</v>
      </c>
      <c r="D12" s="99">
        <v>0</v>
      </c>
      <c r="E12" s="83">
        <v>100</v>
      </c>
      <c r="F12" s="6">
        <v>100</v>
      </c>
      <c r="G12" s="6">
        <v>100</v>
      </c>
      <c r="H12" s="6">
        <v>100</v>
      </c>
    </row>
    <row r="13" spans="1:8" ht="12.75">
      <c r="A13" s="59"/>
      <c r="B13" s="51">
        <v>3612</v>
      </c>
      <c r="C13" s="105" t="s">
        <v>14</v>
      </c>
      <c r="D13" s="99">
        <v>40593</v>
      </c>
      <c r="E13" s="83">
        <v>38563</v>
      </c>
      <c r="F13" s="11">
        <v>38563</v>
      </c>
      <c r="G13" s="11">
        <v>36903</v>
      </c>
      <c r="H13" s="11">
        <v>37496</v>
      </c>
    </row>
    <row r="14" spans="1:8" ht="12.75">
      <c r="A14" s="59"/>
      <c r="B14" s="51">
        <v>3613</v>
      </c>
      <c r="C14" s="105" t="s">
        <v>22</v>
      </c>
      <c r="D14" s="99">
        <v>1315</v>
      </c>
      <c r="E14" s="83">
        <v>1334</v>
      </c>
      <c r="F14" s="11">
        <v>1334</v>
      </c>
      <c r="G14" s="11">
        <v>1684</v>
      </c>
      <c r="H14" s="11">
        <v>1684</v>
      </c>
    </row>
    <row r="15" spans="1:8" ht="12.75">
      <c r="A15" s="59"/>
      <c r="B15" s="51">
        <v>3632</v>
      </c>
      <c r="C15" s="105" t="s">
        <v>5</v>
      </c>
      <c r="D15" s="99">
        <v>2521</v>
      </c>
      <c r="E15" s="83">
        <v>2587</v>
      </c>
      <c r="F15" s="11">
        <v>2607</v>
      </c>
      <c r="G15" s="11">
        <v>2632</v>
      </c>
      <c r="H15" s="11">
        <v>2632</v>
      </c>
    </row>
    <row r="16" spans="1:8" ht="12.75">
      <c r="A16" s="59"/>
      <c r="B16" s="51">
        <v>3745</v>
      </c>
      <c r="C16" s="105" t="s">
        <v>7</v>
      </c>
      <c r="D16" s="99">
        <v>380</v>
      </c>
      <c r="E16" s="83">
        <v>550</v>
      </c>
      <c r="F16" s="11">
        <v>550</v>
      </c>
      <c r="G16" s="11">
        <v>550</v>
      </c>
      <c r="H16" s="11">
        <v>550</v>
      </c>
    </row>
    <row r="17" spans="1:8" ht="12.75">
      <c r="A17" s="59"/>
      <c r="B17" s="51">
        <v>4351</v>
      </c>
      <c r="C17" s="105" t="s">
        <v>38</v>
      </c>
      <c r="D17" s="99">
        <v>666</v>
      </c>
      <c r="E17" s="83">
        <v>936</v>
      </c>
      <c r="F17" s="11">
        <v>936</v>
      </c>
      <c r="G17" s="11">
        <v>991</v>
      </c>
      <c r="H17" s="11">
        <v>991</v>
      </c>
    </row>
    <row r="18" spans="1:8" ht="12.75">
      <c r="A18" s="59"/>
      <c r="B18" s="51">
        <v>4359</v>
      </c>
      <c r="C18" s="105" t="s">
        <v>39</v>
      </c>
      <c r="D18" s="99">
        <v>300</v>
      </c>
      <c r="E18" s="83">
        <v>330</v>
      </c>
      <c r="F18" s="11">
        <v>330</v>
      </c>
      <c r="G18" s="11">
        <v>360</v>
      </c>
      <c r="H18" s="11">
        <v>500</v>
      </c>
    </row>
    <row r="19" spans="1:8" ht="12.75">
      <c r="A19" s="59"/>
      <c r="B19" s="51">
        <v>4374</v>
      </c>
      <c r="C19" s="105" t="s">
        <v>52</v>
      </c>
      <c r="D19" s="99">
        <v>0</v>
      </c>
      <c r="E19" s="83">
        <v>2287</v>
      </c>
      <c r="F19" s="11">
        <v>2287</v>
      </c>
      <c r="G19" s="11">
        <v>2287</v>
      </c>
      <c r="H19" s="11">
        <v>2029</v>
      </c>
    </row>
    <row r="20" spans="1:8" ht="12.75">
      <c r="A20" s="59"/>
      <c r="B20" s="51">
        <v>5212</v>
      </c>
      <c r="C20" s="105" t="s">
        <v>40</v>
      </c>
      <c r="D20" s="99">
        <v>2</v>
      </c>
      <c r="E20" s="83">
        <v>2</v>
      </c>
      <c r="F20" s="11">
        <v>2</v>
      </c>
      <c r="G20" s="11">
        <v>2</v>
      </c>
      <c r="H20" s="11">
        <v>0</v>
      </c>
    </row>
    <row r="21" spans="1:8" ht="12.75">
      <c r="A21" s="59"/>
      <c r="B21" s="51">
        <v>5512</v>
      </c>
      <c r="C21" s="105" t="s">
        <v>11</v>
      </c>
      <c r="D21" s="99">
        <v>1071</v>
      </c>
      <c r="E21" s="83">
        <v>2232</v>
      </c>
      <c r="F21" s="11">
        <v>2232</v>
      </c>
      <c r="G21" s="11">
        <v>1932</v>
      </c>
      <c r="H21" s="11">
        <v>1552</v>
      </c>
    </row>
    <row r="22" spans="1:8" ht="12.75">
      <c r="A22" s="59"/>
      <c r="B22" s="51">
        <v>6112</v>
      </c>
      <c r="C22" s="105" t="s">
        <v>12</v>
      </c>
      <c r="D22" s="99">
        <v>175</v>
      </c>
      <c r="E22" s="83">
        <v>175</v>
      </c>
      <c r="F22" s="11">
        <v>175</v>
      </c>
      <c r="G22" s="11">
        <v>175</v>
      </c>
      <c r="H22" s="11">
        <v>75</v>
      </c>
    </row>
    <row r="23" spans="1:8" ht="12.75">
      <c r="A23" s="59"/>
      <c r="B23" s="51">
        <v>6171</v>
      </c>
      <c r="C23" s="105" t="s">
        <v>13</v>
      </c>
      <c r="D23" s="99">
        <v>12238</v>
      </c>
      <c r="E23" s="83">
        <v>13822</v>
      </c>
      <c r="F23" s="11">
        <v>13822</v>
      </c>
      <c r="G23" s="11">
        <v>15072</v>
      </c>
      <c r="H23" s="11">
        <v>15079</v>
      </c>
    </row>
    <row r="24" spans="1:8" ht="12.75">
      <c r="A24" s="59"/>
      <c r="B24" s="51">
        <v>6409</v>
      </c>
      <c r="C24" s="105" t="s">
        <v>41</v>
      </c>
      <c r="D24" s="99">
        <v>50</v>
      </c>
      <c r="E24" s="83">
        <v>50</v>
      </c>
      <c r="F24" s="11">
        <v>50</v>
      </c>
      <c r="G24" s="11">
        <v>50</v>
      </c>
      <c r="H24" s="11">
        <v>50</v>
      </c>
    </row>
    <row r="25" spans="1:8" ht="13.5" thickBot="1">
      <c r="A25" s="58"/>
      <c r="B25" s="50"/>
      <c r="C25" s="43" t="s">
        <v>21</v>
      </c>
      <c r="D25" s="32">
        <f>SUM(D8:D24)</f>
        <v>60695</v>
      </c>
      <c r="E25" s="35">
        <f>SUM(E8:E24)</f>
        <v>64652</v>
      </c>
      <c r="F25" s="35">
        <f>SUM(F8:F24)</f>
        <v>64672</v>
      </c>
      <c r="G25" s="115">
        <f>SUM(G8:G24)</f>
        <v>64422</v>
      </c>
      <c r="H25" s="115">
        <f>SUM(H8:H24)</f>
        <v>74941</v>
      </c>
    </row>
    <row r="26" spans="1:8" ht="13.5" thickTop="1">
      <c r="A26" s="57" t="s">
        <v>62</v>
      </c>
      <c r="B26" s="112">
        <v>3111</v>
      </c>
      <c r="C26" s="113" t="s">
        <v>33</v>
      </c>
      <c r="D26" s="114"/>
      <c r="E26" s="82">
        <v>0</v>
      </c>
      <c r="F26" s="82">
        <v>118</v>
      </c>
      <c r="G26" s="116">
        <v>0</v>
      </c>
      <c r="H26" s="116">
        <v>0</v>
      </c>
    </row>
    <row r="27" spans="1:8" ht="12.75">
      <c r="A27" s="57" t="s">
        <v>63</v>
      </c>
      <c r="B27" s="49">
        <v>4351</v>
      </c>
      <c r="C27" s="105" t="s">
        <v>38</v>
      </c>
      <c r="D27" s="31"/>
      <c r="E27" s="34"/>
      <c r="F27" s="34">
        <v>0</v>
      </c>
      <c r="G27" s="117">
        <v>0</v>
      </c>
      <c r="H27" s="117">
        <v>120</v>
      </c>
    </row>
    <row r="28" spans="1:8" ht="13.5" thickBot="1">
      <c r="A28" s="57"/>
      <c r="B28" s="49">
        <v>6171</v>
      </c>
      <c r="C28" s="42" t="s">
        <v>13</v>
      </c>
      <c r="D28" s="31">
        <v>50</v>
      </c>
      <c r="E28" s="34">
        <v>1000</v>
      </c>
      <c r="F28" s="34">
        <v>200</v>
      </c>
      <c r="G28" s="117">
        <v>0</v>
      </c>
      <c r="H28" s="117">
        <v>0</v>
      </c>
    </row>
    <row r="29" spans="1:8" ht="14.25" thickBot="1" thickTop="1">
      <c r="A29" s="58"/>
      <c r="B29" s="54"/>
      <c r="C29" s="90" t="s">
        <v>21</v>
      </c>
      <c r="D29" s="21">
        <f>SUM(D28:D28)</f>
        <v>50</v>
      </c>
      <c r="E29" s="28">
        <f>SUM(E28:E28)</f>
        <v>1000</v>
      </c>
      <c r="F29" s="28">
        <f>SUM(F26:F28)</f>
        <v>318</v>
      </c>
      <c r="G29" s="118">
        <f>SUM(G26:G28)</f>
        <v>0</v>
      </c>
      <c r="H29" s="118">
        <f>SUM(H26:H28)</f>
        <v>120</v>
      </c>
    </row>
    <row r="30" spans="1:8" ht="14.25" thickBot="1" thickTop="1">
      <c r="A30" s="57" t="s">
        <v>59</v>
      </c>
      <c r="B30" s="93">
        <v>3635</v>
      </c>
      <c r="C30" s="91" t="s">
        <v>42</v>
      </c>
      <c r="D30" s="73"/>
      <c r="E30" s="86">
        <v>20</v>
      </c>
      <c r="F30" s="89">
        <v>60</v>
      </c>
      <c r="G30" s="119">
        <v>60</v>
      </c>
      <c r="H30" s="119">
        <v>60</v>
      </c>
    </row>
    <row r="31" spans="1:8" ht="14.25" thickBot="1" thickTop="1">
      <c r="A31" s="94" t="s">
        <v>58</v>
      </c>
      <c r="B31" s="54"/>
      <c r="C31" s="92" t="s">
        <v>21</v>
      </c>
      <c r="D31" s="39"/>
      <c r="E31" s="21">
        <f>SUM(E30)</f>
        <v>20</v>
      </c>
      <c r="F31" s="28">
        <f>SUM(F30)</f>
        <v>60</v>
      </c>
      <c r="G31" s="118">
        <f>SUM(G30)</f>
        <v>60</v>
      </c>
      <c r="H31" s="118">
        <f>SUM(H30)</f>
        <v>60</v>
      </c>
    </row>
    <row r="32" spans="1:8" ht="13.5" thickTop="1">
      <c r="A32" s="56" t="s">
        <v>26</v>
      </c>
      <c r="B32" s="53">
        <v>3612</v>
      </c>
      <c r="C32" s="46" t="s">
        <v>14</v>
      </c>
      <c r="D32" s="38">
        <v>3140</v>
      </c>
      <c r="E32" s="8">
        <v>3150</v>
      </c>
      <c r="F32" s="116">
        <v>3150</v>
      </c>
      <c r="G32" s="116">
        <v>3150</v>
      </c>
      <c r="H32" s="116">
        <v>3650</v>
      </c>
    </row>
    <row r="33" spans="1:8" ht="12.75">
      <c r="A33" s="59"/>
      <c r="B33" s="51">
        <v>3613</v>
      </c>
      <c r="C33" s="44" t="s">
        <v>22</v>
      </c>
      <c r="D33" s="36">
        <v>130</v>
      </c>
      <c r="E33" s="6">
        <v>105</v>
      </c>
      <c r="F33" s="6">
        <v>105</v>
      </c>
      <c r="G33" s="6">
        <v>105</v>
      </c>
      <c r="H33" s="6">
        <v>105</v>
      </c>
    </row>
    <row r="34" spans="1:8" ht="12.75">
      <c r="A34" s="59"/>
      <c r="B34" s="51">
        <v>3632</v>
      </c>
      <c r="C34" s="44" t="s">
        <v>5</v>
      </c>
      <c r="D34" s="36">
        <v>20</v>
      </c>
      <c r="E34" s="6">
        <v>20</v>
      </c>
      <c r="F34" s="6">
        <v>0</v>
      </c>
      <c r="G34" s="6">
        <v>0</v>
      </c>
      <c r="H34" s="6">
        <v>0</v>
      </c>
    </row>
    <row r="35" spans="1:8" ht="12.75">
      <c r="A35" s="59"/>
      <c r="B35" s="51">
        <v>3639</v>
      </c>
      <c r="C35" s="44" t="s">
        <v>6</v>
      </c>
      <c r="D35" s="36">
        <v>300</v>
      </c>
      <c r="E35" s="6">
        <v>50</v>
      </c>
      <c r="F35" s="6">
        <v>50</v>
      </c>
      <c r="G35" s="6">
        <v>50</v>
      </c>
      <c r="H35" s="6">
        <v>50</v>
      </c>
    </row>
    <row r="36" spans="1:8" ht="13.5" thickBot="1">
      <c r="A36" s="59"/>
      <c r="B36" s="50">
        <v>6171</v>
      </c>
      <c r="C36" s="75" t="s">
        <v>13</v>
      </c>
      <c r="D36" s="76">
        <v>1515</v>
      </c>
      <c r="E36" s="71">
        <v>1855</v>
      </c>
      <c r="F36" s="71">
        <v>1315</v>
      </c>
      <c r="G36" s="71">
        <v>1015</v>
      </c>
      <c r="H36" s="71">
        <v>615</v>
      </c>
    </row>
    <row r="37" spans="1:8" ht="14.25" thickBot="1" thickTop="1">
      <c r="A37" s="58"/>
      <c r="B37" s="61"/>
      <c r="C37" s="78" t="s">
        <v>21</v>
      </c>
      <c r="D37" s="79">
        <f>SUM(D32:D36)</f>
        <v>5105</v>
      </c>
      <c r="E37" s="66">
        <f>SUM(E32:E36)</f>
        <v>5180</v>
      </c>
      <c r="F37" s="65">
        <f>SUM(F32:F36)</f>
        <v>4620</v>
      </c>
      <c r="G37" s="66">
        <f>SUM(G32:G36)</f>
        <v>4320</v>
      </c>
      <c r="H37" s="66">
        <f>SUM(H32:H36)</f>
        <v>4420</v>
      </c>
    </row>
    <row r="38" ht="13.5" thickTop="1"/>
    <row r="39" spans="1:8" ht="15.75">
      <c r="A39" s="23" t="s">
        <v>55</v>
      </c>
      <c r="B39" s="5"/>
      <c r="C39" s="4"/>
      <c r="D39" s="4"/>
      <c r="E39" s="4"/>
      <c r="F39" s="4"/>
      <c r="G39" s="4"/>
      <c r="H39" s="4"/>
    </row>
    <row r="40" spans="1:8" ht="16.5" thickBot="1">
      <c r="A40" s="84" t="s">
        <v>67</v>
      </c>
      <c r="D40" s="3"/>
      <c r="E40" s="3"/>
      <c r="F40" s="3"/>
      <c r="G40" s="3"/>
      <c r="H40" s="3"/>
    </row>
    <row r="41" spans="1:8" ht="23.25" customHeight="1" thickBot="1" thickTop="1">
      <c r="A41" s="55" t="s">
        <v>0</v>
      </c>
      <c r="B41" s="29" t="s">
        <v>1</v>
      </c>
      <c r="C41" s="55" t="s">
        <v>2</v>
      </c>
      <c r="D41" s="97" t="s">
        <v>24</v>
      </c>
      <c r="E41" s="30" t="s">
        <v>60</v>
      </c>
      <c r="F41" s="29" t="s">
        <v>61</v>
      </c>
      <c r="G41" s="29" t="s">
        <v>64</v>
      </c>
      <c r="H41" s="29" t="s">
        <v>69</v>
      </c>
    </row>
    <row r="42" spans="1:8" ht="13.5" thickTop="1">
      <c r="A42" s="56" t="s">
        <v>28</v>
      </c>
      <c r="B42" s="112">
        <v>2144</v>
      </c>
      <c r="C42" s="104" t="s">
        <v>65</v>
      </c>
      <c r="D42" s="98">
        <v>7525</v>
      </c>
      <c r="E42" s="95">
        <v>0</v>
      </c>
      <c r="F42" s="95">
        <v>0</v>
      </c>
      <c r="G42" s="116">
        <v>150</v>
      </c>
      <c r="H42" s="116">
        <v>150</v>
      </c>
    </row>
    <row r="43" spans="1:8" ht="12.75">
      <c r="A43" s="57" t="s">
        <v>29</v>
      </c>
      <c r="B43" s="48">
        <v>2212</v>
      </c>
      <c r="C43" s="109" t="s">
        <v>3</v>
      </c>
      <c r="D43" s="103">
        <v>7525</v>
      </c>
      <c r="E43" s="87">
        <v>9225</v>
      </c>
      <c r="F43" s="87">
        <v>9225</v>
      </c>
      <c r="G43" s="123">
        <v>8975</v>
      </c>
      <c r="H43" s="123">
        <v>8975</v>
      </c>
    </row>
    <row r="44" spans="1:8" ht="12.75">
      <c r="A44" s="57"/>
      <c r="B44" s="51">
        <v>2219</v>
      </c>
      <c r="C44" s="105" t="s">
        <v>4</v>
      </c>
      <c r="D44" s="99">
        <v>6225</v>
      </c>
      <c r="E44" s="96">
        <v>7025</v>
      </c>
      <c r="F44" s="96">
        <v>7025</v>
      </c>
      <c r="G44" s="6">
        <v>6575</v>
      </c>
      <c r="H44" s="6">
        <v>6475</v>
      </c>
    </row>
    <row r="45" spans="1:8" ht="12.75">
      <c r="A45" s="57"/>
      <c r="B45" s="52">
        <v>2333</v>
      </c>
      <c r="C45" s="106" t="s">
        <v>43</v>
      </c>
      <c r="D45" s="100">
        <v>100</v>
      </c>
      <c r="E45" s="24">
        <v>70</v>
      </c>
      <c r="F45" s="24">
        <v>70</v>
      </c>
      <c r="G45" s="12">
        <v>70</v>
      </c>
      <c r="H45" s="12">
        <v>70</v>
      </c>
    </row>
    <row r="46" spans="1:8" ht="12.75">
      <c r="A46" s="57"/>
      <c r="B46" s="52">
        <v>3322</v>
      </c>
      <c r="C46" s="106" t="s">
        <v>44</v>
      </c>
      <c r="D46" s="100">
        <v>60</v>
      </c>
      <c r="E46" s="24">
        <v>110</v>
      </c>
      <c r="F46" s="24">
        <v>110</v>
      </c>
      <c r="G46" s="12">
        <v>110</v>
      </c>
      <c r="H46" s="12">
        <v>110</v>
      </c>
    </row>
    <row r="47" spans="1:8" ht="12.75">
      <c r="A47" s="57"/>
      <c r="B47" s="52">
        <v>3326</v>
      </c>
      <c r="C47" s="106" t="s">
        <v>45</v>
      </c>
      <c r="D47" s="100">
        <v>60</v>
      </c>
      <c r="E47" s="24">
        <v>110</v>
      </c>
      <c r="F47" s="24">
        <v>110</v>
      </c>
      <c r="G47" s="12">
        <v>110</v>
      </c>
      <c r="H47" s="12">
        <v>110</v>
      </c>
    </row>
    <row r="48" spans="1:8" ht="12.75">
      <c r="A48" s="57"/>
      <c r="B48" s="52">
        <v>3632</v>
      </c>
      <c r="C48" s="106" t="s">
        <v>5</v>
      </c>
      <c r="D48" s="100">
        <v>3420</v>
      </c>
      <c r="E48" s="24">
        <v>7370</v>
      </c>
      <c r="F48" s="24">
        <v>7370</v>
      </c>
      <c r="G48" s="12">
        <v>6370</v>
      </c>
      <c r="H48" s="12">
        <v>8870</v>
      </c>
    </row>
    <row r="49" spans="1:8" ht="12.75">
      <c r="A49" s="57"/>
      <c r="B49" s="52">
        <v>3722</v>
      </c>
      <c r="C49" s="106" t="s">
        <v>66</v>
      </c>
      <c r="D49" s="100"/>
      <c r="E49" s="24">
        <v>0</v>
      </c>
      <c r="F49" s="24">
        <v>0</v>
      </c>
      <c r="G49" s="12">
        <v>1760</v>
      </c>
      <c r="H49" s="12">
        <v>1860</v>
      </c>
    </row>
    <row r="50" spans="1:8" ht="12.75">
      <c r="A50" s="57"/>
      <c r="B50" s="52">
        <v>3745</v>
      </c>
      <c r="C50" s="106" t="s">
        <v>7</v>
      </c>
      <c r="D50" s="100">
        <v>8710</v>
      </c>
      <c r="E50" s="24">
        <v>9560</v>
      </c>
      <c r="F50" s="24">
        <v>9560</v>
      </c>
      <c r="G50" s="12">
        <v>7950</v>
      </c>
      <c r="H50" s="12">
        <v>11425</v>
      </c>
    </row>
    <row r="51" spans="1:8" ht="13.5" thickBot="1">
      <c r="A51" s="57"/>
      <c r="B51" s="50">
        <v>3769</v>
      </c>
      <c r="C51" s="107" t="s">
        <v>46</v>
      </c>
      <c r="D51" s="101">
        <v>50</v>
      </c>
      <c r="E51" s="77">
        <v>80</v>
      </c>
      <c r="F51" s="77">
        <v>80</v>
      </c>
      <c r="G51" s="71">
        <v>80</v>
      </c>
      <c r="H51" s="71">
        <v>50</v>
      </c>
    </row>
    <row r="52" spans="1:8" ht="14.25" thickBot="1" thickTop="1">
      <c r="A52" s="58"/>
      <c r="B52" s="61"/>
      <c r="C52" s="108" t="s">
        <v>21</v>
      </c>
      <c r="D52" s="102">
        <f>SUM(D42:D51)</f>
        <v>33675</v>
      </c>
      <c r="E52" s="64">
        <f>SUM(E42:E51)</f>
        <v>33550</v>
      </c>
      <c r="F52" s="65">
        <f>SUM(F42:F51)</f>
        <v>33550</v>
      </c>
      <c r="G52" s="66">
        <f>SUM(G42:G51)</f>
        <v>32150</v>
      </c>
      <c r="H52" s="66">
        <f>SUM(H42:H51)</f>
        <v>38095</v>
      </c>
    </row>
    <row r="53" spans="1:8" ht="13.5" thickTop="1">
      <c r="A53" s="56" t="s">
        <v>25</v>
      </c>
      <c r="B53" s="51">
        <v>4329</v>
      </c>
      <c r="C53" s="105" t="s">
        <v>37</v>
      </c>
      <c r="D53" s="100">
        <v>0</v>
      </c>
      <c r="E53" s="6">
        <v>35</v>
      </c>
      <c r="F53" s="96">
        <v>35</v>
      </c>
      <c r="G53" s="6">
        <v>35</v>
      </c>
      <c r="H53" s="6">
        <v>25</v>
      </c>
    </row>
    <row r="54" spans="1:8" ht="12.75">
      <c r="A54" s="57"/>
      <c r="B54" s="51">
        <v>4351</v>
      </c>
      <c r="C54" s="105" t="s">
        <v>38</v>
      </c>
      <c r="D54" s="100">
        <v>0</v>
      </c>
      <c r="E54" s="6">
        <v>30</v>
      </c>
      <c r="F54" s="6">
        <v>30</v>
      </c>
      <c r="G54" s="6">
        <v>1130</v>
      </c>
      <c r="H54" s="6">
        <v>1130</v>
      </c>
    </row>
    <row r="55" spans="1:8" ht="12.75">
      <c r="A55" s="57"/>
      <c r="B55" s="51">
        <v>4374</v>
      </c>
      <c r="C55" s="109" t="s">
        <v>52</v>
      </c>
      <c r="D55" s="100"/>
      <c r="E55" s="6">
        <v>14</v>
      </c>
      <c r="F55" s="6">
        <v>14</v>
      </c>
      <c r="G55" s="6">
        <v>14</v>
      </c>
      <c r="H55" s="6">
        <v>24</v>
      </c>
    </row>
    <row r="56" spans="1:8" ht="13.5" thickBot="1">
      <c r="A56" s="57"/>
      <c r="B56" s="50">
        <v>6171</v>
      </c>
      <c r="C56" s="107" t="s">
        <v>13</v>
      </c>
      <c r="D56" s="101">
        <v>600</v>
      </c>
      <c r="E56" s="77">
        <v>1</v>
      </c>
      <c r="F56" s="71">
        <v>1</v>
      </c>
      <c r="G56" s="71">
        <v>1</v>
      </c>
      <c r="H56" s="71">
        <v>1</v>
      </c>
    </row>
    <row r="57" spans="1:8" ht="14.25" thickBot="1" thickTop="1">
      <c r="A57" s="85"/>
      <c r="B57" s="80"/>
      <c r="C57" s="110" t="s">
        <v>21</v>
      </c>
      <c r="D57" s="111">
        <f>SUM(D53:D56)</f>
        <v>600</v>
      </c>
      <c r="E57" s="28">
        <f>SUM(E53:E56)</f>
        <v>80</v>
      </c>
      <c r="F57" s="25">
        <f>SUM(F53:F56)</f>
        <v>80</v>
      </c>
      <c r="G57" s="10">
        <f>SUM(G53:G56)</f>
        <v>1180</v>
      </c>
      <c r="H57" s="10">
        <f>SUM(H53:H56)</f>
        <v>1180</v>
      </c>
    </row>
    <row r="58" spans="1:8" ht="12.75">
      <c r="A58" s="57" t="s">
        <v>30</v>
      </c>
      <c r="B58" s="48">
        <v>3315</v>
      </c>
      <c r="C58" s="109" t="s">
        <v>34</v>
      </c>
      <c r="D58" s="103">
        <v>776</v>
      </c>
      <c r="E58" s="7">
        <v>382</v>
      </c>
      <c r="F58" s="7">
        <v>402</v>
      </c>
      <c r="G58" s="7">
        <v>829</v>
      </c>
      <c r="H58" s="7">
        <v>791</v>
      </c>
    </row>
    <row r="59" spans="1:8" ht="12.75">
      <c r="A59" s="57"/>
      <c r="B59" s="51">
        <v>3326</v>
      </c>
      <c r="C59" s="105" t="s">
        <v>45</v>
      </c>
      <c r="D59" s="99">
        <v>0</v>
      </c>
      <c r="E59" s="6">
        <v>5</v>
      </c>
      <c r="F59" s="6">
        <v>5</v>
      </c>
      <c r="G59" s="6">
        <v>8</v>
      </c>
      <c r="H59" s="6">
        <v>15</v>
      </c>
    </row>
    <row r="60" spans="1:8" ht="12.75">
      <c r="A60" s="57"/>
      <c r="B60" s="51">
        <v>3392</v>
      </c>
      <c r="C60" s="105" t="s">
        <v>35</v>
      </c>
      <c r="D60" s="99">
        <v>261</v>
      </c>
      <c r="E60" s="6">
        <v>272</v>
      </c>
      <c r="F60" s="6">
        <v>277</v>
      </c>
      <c r="G60" s="6">
        <v>298</v>
      </c>
      <c r="H60" s="6">
        <v>322</v>
      </c>
    </row>
    <row r="61" spans="1:8" ht="12.75">
      <c r="A61" s="57"/>
      <c r="B61" s="51">
        <v>3399</v>
      </c>
      <c r="C61" s="105" t="s">
        <v>47</v>
      </c>
      <c r="D61" s="99">
        <v>60</v>
      </c>
      <c r="E61" s="6">
        <v>110</v>
      </c>
      <c r="F61" s="6">
        <v>110</v>
      </c>
      <c r="G61" s="6">
        <v>132</v>
      </c>
      <c r="H61" s="6">
        <v>157</v>
      </c>
    </row>
    <row r="62" spans="1:8" ht="12.75">
      <c r="A62" s="59"/>
      <c r="B62" s="51">
        <v>3412</v>
      </c>
      <c r="C62" s="105" t="s">
        <v>36</v>
      </c>
      <c r="D62" s="99">
        <v>0</v>
      </c>
      <c r="E62" s="6">
        <v>68</v>
      </c>
      <c r="F62" s="6">
        <v>68</v>
      </c>
      <c r="G62" s="6">
        <v>80</v>
      </c>
      <c r="H62" s="6">
        <v>80</v>
      </c>
    </row>
    <row r="63" spans="1:8" ht="12.75">
      <c r="A63" s="57"/>
      <c r="B63" s="51">
        <v>3429</v>
      </c>
      <c r="C63" s="105" t="s">
        <v>48</v>
      </c>
      <c r="D63" s="99">
        <v>5</v>
      </c>
      <c r="E63" s="6">
        <v>5</v>
      </c>
      <c r="F63" s="6">
        <v>5</v>
      </c>
      <c r="G63" s="6">
        <v>5</v>
      </c>
      <c r="H63" s="6">
        <v>5</v>
      </c>
    </row>
    <row r="64" spans="1:8" ht="12.75">
      <c r="A64" s="57"/>
      <c r="B64" s="51">
        <v>3421</v>
      </c>
      <c r="C64" s="105" t="s">
        <v>49</v>
      </c>
      <c r="D64" s="36">
        <v>0</v>
      </c>
      <c r="E64" s="6">
        <v>5</v>
      </c>
      <c r="F64" s="6">
        <v>5</v>
      </c>
      <c r="G64" s="6">
        <v>5</v>
      </c>
      <c r="H64" s="6">
        <v>5</v>
      </c>
    </row>
    <row r="65" spans="1:8" ht="12.75">
      <c r="A65" s="57"/>
      <c r="B65" s="51">
        <v>3632</v>
      </c>
      <c r="C65" s="44" t="s">
        <v>5</v>
      </c>
      <c r="D65" s="36">
        <v>3331</v>
      </c>
      <c r="E65" s="6">
        <v>3389</v>
      </c>
      <c r="F65" s="6">
        <v>3500</v>
      </c>
      <c r="G65" s="6">
        <v>3700</v>
      </c>
      <c r="H65" s="6">
        <v>3918</v>
      </c>
    </row>
    <row r="66" spans="1:8" ht="12.75">
      <c r="A66" s="57"/>
      <c r="B66" s="51">
        <v>3745</v>
      </c>
      <c r="C66" s="44" t="s">
        <v>7</v>
      </c>
      <c r="D66" s="36">
        <v>4464</v>
      </c>
      <c r="E66" s="6">
        <v>4406</v>
      </c>
      <c r="F66" s="6">
        <v>4696</v>
      </c>
      <c r="G66" s="6">
        <v>3990</v>
      </c>
      <c r="H66" s="6">
        <v>4148</v>
      </c>
    </row>
    <row r="67" spans="1:8" ht="12.75">
      <c r="A67" s="57"/>
      <c r="B67" s="51">
        <v>4312</v>
      </c>
      <c r="C67" s="44" t="s">
        <v>70</v>
      </c>
      <c r="D67" s="36"/>
      <c r="E67" s="6"/>
      <c r="F67" s="6">
        <v>0</v>
      </c>
      <c r="G67" s="6">
        <v>0</v>
      </c>
      <c r="H67" s="6">
        <v>441</v>
      </c>
    </row>
    <row r="68" spans="1:8" ht="12.75">
      <c r="A68" s="57"/>
      <c r="B68" s="51">
        <v>4351</v>
      </c>
      <c r="C68" s="44" t="s">
        <v>38</v>
      </c>
      <c r="D68" s="36">
        <v>7620</v>
      </c>
      <c r="E68" s="6">
        <v>7643</v>
      </c>
      <c r="F68" s="6">
        <v>7763</v>
      </c>
      <c r="G68" s="6">
        <v>7720</v>
      </c>
      <c r="H68" s="6">
        <v>4363</v>
      </c>
    </row>
    <row r="69" spans="1:8" ht="12.75">
      <c r="A69" s="57"/>
      <c r="B69" s="51">
        <v>4359</v>
      </c>
      <c r="C69" s="105" t="s">
        <v>39</v>
      </c>
      <c r="D69" s="36"/>
      <c r="E69" s="6"/>
      <c r="F69" s="6">
        <v>0</v>
      </c>
      <c r="G69" s="6">
        <v>0</v>
      </c>
      <c r="H69" s="6">
        <v>4045</v>
      </c>
    </row>
    <row r="70" spans="1:8" ht="12.75">
      <c r="A70" s="57"/>
      <c r="B70" s="51">
        <v>4374</v>
      </c>
      <c r="C70" s="44" t="s">
        <v>52</v>
      </c>
      <c r="D70" s="36">
        <v>0</v>
      </c>
      <c r="E70" s="6">
        <v>1910</v>
      </c>
      <c r="F70" s="6">
        <v>1897</v>
      </c>
      <c r="G70" s="6">
        <v>2659</v>
      </c>
      <c r="H70" s="6">
        <v>2186</v>
      </c>
    </row>
    <row r="71" spans="1:8" ht="12.75">
      <c r="A71" s="57"/>
      <c r="B71" s="51">
        <v>6112</v>
      </c>
      <c r="C71" s="44" t="s">
        <v>12</v>
      </c>
      <c r="D71" s="36">
        <v>6409</v>
      </c>
      <c r="E71" s="6">
        <v>8065</v>
      </c>
      <c r="F71" s="6">
        <v>7496</v>
      </c>
      <c r="G71" s="6">
        <v>8863</v>
      </c>
      <c r="H71" s="6">
        <v>9038</v>
      </c>
    </row>
    <row r="72" spans="1:8" ht="13.5" thickBot="1">
      <c r="A72" s="94"/>
      <c r="B72" s="50">
        <v>6171</v>
      </c>
      <c r="C72" s="75" t="s">
        <v>13</v>
      </c>
      <c r="D72" s="76">
        <v>54322</v>
      </c>
      <c r="E72" s="71">
        <v>50394</v>
      </c>
      <c r="F72" s="71">
        <v>52589</v>
      </c>
      <c r="G72" s="71">
        <v>54900</v>
      </c>
      <c r="H72" s="71">
        <v>62716</v>
      </c>
    </row>
    <row r="73" spans="1:8" ht="14.25" thickBot="1" thickTop="1">
      <c r="A73" s="58"/>
      <c r="B73" s="61"/>
      <c r="C73" s="78" t="s">
        <v>21</v>
      </c>
      <c r="D73" s="79">
        <f>SUM(D58:D72)</f>
        <v>77248</v>
      </c>
      <c r="E73" s="66">
        <f>SUM(E58:E72)</f>
        <v>76654</v>
      </c>
      <c r="F73" s="65">
        <f>SUM(F58:F72)</f>
        <v>78813</v>
      </c>
      <c r="G73" s="66">
        <f>SUM(G58:G72)</f>
        <v>83189</v>
      </c>
      <c r="H73" s="66">
        <f>SUM(H58:H72)</f>
        <v>92230</v>
      </c>
    </row>
    <row r="74" spans="1:8" ht="13.5" thickTop="1">
      <c r="A74" s="13"/>
      <c r="B74" s="15"/>
      <c r="C74" s="18"/>
      <c r="D74" s="14"/>
      <c r="E74" s="14"/>
      <c r="F74" s="14"/>
      <c r="G74" s="14"/>
      <c r="H74" s="14"/>
    </row>
    <row r="75" spans="1:8" ht="12.75">
      <c r="A75" s="13"/>
      <c r="B75" s="15"/>
      <c r="C75" s="18"/>
      <c r="D75" s="14"/>
      <c r="E75" s="14"/>
      <c r="F75" s="14"/>
      <c r="G75" s="14"/>
      <c r="H75" s="14"/>
    </row>
    <row r="76" spans="1:8" ht="12.75">
      <c r="A76" s="13"/>
      <c r="B76" s="15"/>
      <c r="C76" s="18"/>
      <c r="D76" s="14"/>
      <c r="E76" s="14"/>
      <c r="F76" s="14"/>
      <c r="G76" s="14"/>
      <c r="H76" s="14"/>
    </row>
    <row r="77" spans="1:8" ht="15.75">
      <c r="A77" s="23" t="s">
        <v>56</v>
      </c>
      <c r="B77" s="5"/>
      <c r="C77" s="4"/>
      <c r="D77" s="4"/>
      <c r="E77" s="4"/>
      <c r="F77" s="4"/>
      <c r="G77" s="4"/>
      <c r="H77" s="4"/>
    </row>
    <row r="78" spans="1:8" ht="16.5" thickBot="1">
      <c r="A78" s="23" t="s">
        <v>68</v>
      </c>
      <c r="D78" s="3"/>
      <c r="E78" s="3"/>
      <c r="F78" s="3"/>
      <c r="G78" s="3"/>
      <c r="H78" s="3"/>
    </row>
    <row r="79" spans="1:8" ht="23.25" customHeight="1" thickBot="1" thickTop="1">
      <c r="A79" s="55" t="s">
        <v>0</v>
      </c>
      <c r="B79" s="29" t="s">
        <v>1</v>
      </c>
      <c r="C79" s="41" t="s">
        <v>2</v>
      </c>
      <c r="D79" s="19" t="s">
        <v>24</v>
      </c>
      <c r="E79" s="30" t="s">
        <v>60</v>
      </c>
      <c r="F79" s="30" t="s">
        <v>61</v>
      </c>
      <c r="G79" s="29" t="s">
        <v>64</v>
      </c>
      <c r="H79" s="29" t="s">
        <v>69</v>
      </c>
    </row>
    <row r="80" spans="1:8" ht="14.25" thickBot="1" thickTop="1">
      <c r="A80" s="56" t="s">
        <v>31</v>
      </c>
      <c r="B80" s="48">
        <v>3429</v>
      </c>
      <c r="C80" s="105" t="s">
        <v>48</v>
      </c>
      <c r="D80" s="20"/>
      <c r="E80" s="33">
        <v>100</v>
      </c>
      <c r="F80" s="82">
        <v>0</v>
      </c>
      <c r="G80" s="7">
        <v>0</v>
      </c>
      <c r="H80" s="7">
        <v>1000</v>
      </c>
    </row>
    <row r="81" spans="1:8" ht="13.5" thickTop="1">
      <c r="A81" s="57"/>
      <c r="B81" s="48">
        <v>5212</v>
      </c>
      <c r="C81" s="17" t="s">
        <v>40</v>
      </c>
      <c r="D81" s="20"/>
      <c r="E81" s="33">
        <v>100</v>
      </c>
      <c r="F81" s="82">
        <v>200</v>
      </c>
      <c r="G81" s="7">
        <v>225</v>
      </c>
      <c r="H81" s="7">
        <v>306</v>
      </c>
    </row>
    <row r="82" spans="1:8" ht="12.75">
      <c r="A82" s="57"/>
      <c r="B82" s="48">
        <v>5512</v>
      </c>
      <c r="C82" s="105" t="s">
        <v>11</v>
      </c>
      <c r="D82" s="20"/>
      <c r="E82" s="33"/>
      <c r="F82" s="33">
        <v>0</v>
      </c>
      <c r="G82" s="7">
        <v>0</v>
      </c>
      <c r="H82" s="7">
        <v>50</v>
      </c>
    </row>
    <row r="83" spans="1:8" ht="12.75">
      <c r="A83" s="57"/>
      <c r="B83" s="48">
        <v>6112</v>
      </c>
      <c r="C83" s="17" t="s">
        <v>12</v>
      </c>
      <c r="D83" s="20"/>
      <c r="E83" s="33">
        <v>10</v>
      </c>
      <c r="F83" s="33">
        <v>10</v>
      </c>
      <c r="G83" s="7">
        <v>10</v>
      </c>
      <c r="H83" s="7">
        <v>10</v>
      </c>
    </row>
    <row r="84" spans="1:8" ht="12.75">
      <c r="A84" s="57"/>
      <c r="B84" s="48">
        <v>6171</v>
      </c>
      <c r="C84" s="17" t="s">
        <v>13</v>
      </c>
      <c r="D84" s="20">
        <v>1990</v>
      </c>
      <c r="E84" s="33">
        <v>2586</v>
      </c>
      <c r="F84" s="33">
        <v>3216</v>
      </c>
      <c r="G84" s="7">
        <v>3896</v>
      </c>
      <c r="H84" s="7">
        <v>3541</v>
      </c>
    </row>
    <row r="85" spans="1:8" ht="12.75">
      <c r="A85" s="57"/>
      <c r="B85" s="48">
        <v>6310</v>
      </c>
      <c r="C85" s="17" t="s">
        <v>54</v>
      </c>
      <c r="D85" s="20"/>
      <c r="E85" s="33">
        <v>15</v>
      </c>
      <c r="F85" s="33">
        <v>15</v>
      </c>
      <c r="G85" s="7">
        <v>15</v>
      </c>
      <c r="H85" s="7">
        <v>15</v>
      </c>
    </row>
    <row r="86" spans="1:8" ht="12.75">
      <c r="A86" s="57"/>
      <c r="B86" s="129">
        <v>6399</v>
      </c>
      <c r="C86" s="16" t="s">
        <v>53</v>
      </c>
      <c r="D86" s="81">
        <v>0</v>
      </c>
      <c r="E86" s="83">
        <v>800</v>
      </c>
      <c r="F86" s="88">
        <v>800</v>
      </c>
      <c r="G86" s="11">
        <v>800</v>
      </c>
      <c r="H86" s="11">
        <v>800</v>
      </c>
    </row>
    <row r="87" spans="1:8" ht="13.5" thickBot="1">
      <c r="A87" s="57"/>
      <c r="B87" s="67">
        <v>6409</v>
      </c>
      <c r="C87" s="68" t="s">
        <v>50</v>
      </c>
      <c r="D87" s="69">
        <v>5497</v>
      </c>
      <c r="E87" s="70">
        <v>9609</v>
      </c>
      <c r="F87" s="130">
        <v>7758</v>
      </c>
      <c r="G87" s="120">
        <v>4250</v>
      </c>
      <c r="H87" s="120">
        <v>63278</v>
      </c>
    </row>
    <row r="88" spans="1:8" ht="14.25" thickBot="1" thickTop="1">
      <c r="A88" s="58"/>
      <c r="B88" s="61"/>
      <c r="C88" s="62" t="s">
        <v>21</v>
      </c>
      <c r="D88" s="63">
        <f>SUM(D80:D87)</f>
        <v>7487</v>
      </c>
      <c r="E88" s="64">
        <f>SUM(E80:E87)</f>
        <v>13220</v>
      </c>
      <c r="F88" s="64">
        <f>SUM(F80:F87)</f>
        <v>11999</v>
      </c>
      <c r="G88" s="121">
        <f>SUM(G80:G87)</f>
        <v>9196</v>
      </c>
      <c r="H88" s="121">
        <f>SUM(H80:H87)</f>
        <v>69000</v>
      </c>
    </row>
    <row r="89" spans="1:8" ht="13.5" thickTop="1">
      <c r="A89" s="57" t="s">
        <v>32</v>
      </c>
      <c r="B89" s="48">
        <v>3111</v>
      </c>
      <c r="C89" s="17" t="s">
        <v>8</v>
      </c>
      <c r="D89" s="20">
        <v>7247</v>
      </c>
      <c r="E89" s="82">
        <v>6521</v>
      </c>
      <c r="F89" s="131">
        <v>6481</v>
      </c>
      <c r="G89" s="123">
        <v>5635</v>
      </c>
      <c r="H89" s="123">
        <v>5888</v>
      </c>
    </row>
    <row r="90" spans="1:8" ht="12.75">
      <c r="A90" s="59"/>
      <c r="B90" s="51">
        <v>3113</v>
      </c>
      <c r="C90" s="44" t="s">
        <v>9</v>
      </c>
      <c r="D90" s="36">
        <v>9035</v>
      </c>
      <c r="E90" s="6">
        <v>11000</v>
      </c>
      <c r="F90" s="11">
        <v>10519</v>
      </c>
      <c r="G90" s="11">
        <v>9745</v>
      </c>
      <c r="H90" s="11">
        <v>9397</v>
      </c>
    </row>
    <row r="91" spans="1:8" ht="12.75">
      <c r="A91" s="59"/>
      <c r="B91" s="51">
        <v>3315</v>
      </c>
      <c r="C91" s="44" t="s">
        <v>34</v>
      </c>
      <c r="D91" s="36">
        <v>600</v>
      </c>
      <c r="E91" s="6">
        <v>190</v>
      </c>
      <c r="F91" s="11">
        <v>190</v>
      </c>
      <c r="G91" s="11">
        <v>790</v>
      </c>
      <c r="H91" s="11">
        <v>396</v>
      </c>
    </row>
    <row r="92" spans="1:8" ht="12.75">
      <c r="A92" s="59"/>
      <c r="B92" s="52">
        <v>3319</v>
      </c>
      <c r="C92" s="45" t="s">
        <v>10</v>
      </c>
      <c r="D92" s="37">
        <v>220</v>
      </c>
      <c r="E92" s="12">
        <v>328</v>
      </c>
      <c r="F92" s="122">
        <v>328</v>
      </c>
      <c r="G92" s="122">
        <v>328</v>
      </c>
      <c r="H92" s="122">
        <v>328</v>
      </c>
    </row>
    <row r="93" spans="1:8" ht="12.75">
      <c r="A93" s="59"/>
      <c r="B93" s="51">
        <v>3349</v>
      </c>
      <c r="C93" s="45" t="s">
        <v>15</v>
      </c>
      <c r="D93" s="37"/>
      <c r="E93" s="12">
        <v>457</v>
      </c>
      <c r="F93" s="122">
        <v>457</v>
      </c>
      <c r="G93" s="122">
        <v>407</v>
      </c>
      <c r="H93" s="122">
        <v>450</v>
      </c>
    </row>
    <row r="94" spans="1:8" ht="12.75">
      <c r="A94" s="59"/>
      <c r="B94" s="52">
        <v>3399</v>
      </c>
      <c r="C94" s="45" t="s">
        <v>51</v>
      </c>
      <c r="D94" s="37">
        <v>440</v>
      </c>
      <c r="E94" s="12">
        <v>768</v>
      </c>
      <c r="F94" s="122">
        <v>768</v>
      </c>
      <c r="G94" s="122">
        <v>868</v>
      </c>
      <c r="H94" s="122">
        <v>1150</v>
      </c>
    </row>
    <row r="95" spans="1:8" ht="12.75">
      <c r="A95" s="59"/>
      <c r="B95" s="52">
        <v>3412</v>
      </c>
      <c r="C95" s="45" t="s">
        <v>36</v>
      </c>
      <c r="D95" s="37"/>
      <c r="E95" s="12">
        <v>0</v>
      </c>
      <c r="F95" s="122">
        <v>50</v>
      </c>
      <c r="G95" s="122">
        <v>0</v>
      </c>
      <c r="H95" s="122">
        <v>0</v>
      </c>
    </row>
    <row r="96" spans="1:8" ht="13.5" thickBot="1">
      <c r="A96" s="59"/>
      <c r="B96" s="67">
        <v>6409</v>
      </c>
      <c r="C96" s="75" t="s">
        <v>50</v>
      </c>
      <c r="D96" s="76">
        <v>100</v>
      </c>
      <c r="E96" s="71">
        <v>1600</v>
      </c>
      <c r="F96" s="120">
        <v>494</v>
      </c>
      <c r="G96" s="120">
        <v>1183</v>
      </c>
      <c r="H96" s="120">
        <v>1480</v>
      </c>
    </row>
    <row r="97" spans="1:8" ht="14.25" thickBot="1" thickTop="1">
      <c r="A97" s="59"/>
      <c r="B97" s="49"/>
      <c r="C97" s="72" t="s">
        <v>21</v>
      </c>
      <c r="D97" s="73">
        <f>SUM(D89:D96)</f>
        <v>17642</v>
      </c>
      <c r="E97" s="66">
        <f>SUM(E89:E96)</f>
        <v>20864</v>
      </c>
      <c r="F97" s="74">
        <f>SUM(F89:F96)</f>
        <v>19287</v>
      </c>
      <c r="G97" s="124">
        <f>SUM(G89:G96)</f>
        <v>18956</v>
      </c>
      <c r="H97" s="124">
        <f>SUM(H89:H96)</f>
        <v>19089</v>
      </c>
    </row>
    <row r="98" spans="1:8" ht="14.25" thickBot="1" thickTop="1">
      <c r="A98" s="56" t="s">
        <v>16</v>
      </c>
      <c r="B98" s="80"/>
      <c r="C98" s="47" t="s">
        <v>17</v>
      </c>
      <c r="D98" s="40">
        <v>2675</v>
      </c>
      <c r="E98" s="9">
        <v>2636</v>
      </c>
      <c r="F98" s="26">
        <v>2676</v>
      </c>
      <c r="G98" s="125">
        <v>2817</v>
      </c>
      <c r="H98" s="125">
        <v>3137</v>
      </c>
    </row>
    <row r="99" spans="1:8" ht="14.25" thickBot="1" thickTop="1">
      <c r="A99" s="58"/>
      <c r="B99" s="49"/>
      <c r="C99" s="78" t="s">
        <v>23</v>
      </c>
      <c r="D99" s="79">
        <v>2675</v>
      </c>
      <c r="E99" s="66">
        <f>SUM(E98)</f>
        <v>2636</v>
      </c>
      <c r="F99" s="66">
        <f>SUM(F98)</f>
        <v>2676</v>
      </c>
      <c r="G99" s="121">
        <f>SUM(G98)</f>
        <v>2817</v>
      </c>
      <c r="H99" s="121">
        <f>SUM(H98)</f>
        <v>3137</v>
      </c>
    </row>
    <row r="100" spans="1:8" ht="14.25" thickBot="1" thickTop="1">
      <c r="A100" s="60" t="s">
        <v>18</v>
      </c>
      <c r="B100" s="54"/>
      <c r="C100" s="47"/>
      <c r="D100" s="39">
        <f>SUM(D25+D29+D37+D52+D57+D73+D88+D97+D98)</f>
        <v>205177</v>
      </c>
      <c r="E100" s="10">
        <f>SUM(E25+E29+E31+E37+E52+E57+E73+E88+E97+E98)</f>
        <v>217856</v>
      </c>
      <c r="F100" s="25">
        <f>SUM(F25+F29+F31+F37+F52+F57+F73+F88+F97+F98)</f>
        <v>216075</v>
      </c>
      <c r="G100" s="118">
        <f>G25+G29+G31+G37+G52+G57+G73+G88+G97+G98</f>
        <v>216290</v>
      </c>
      <c r="H100" s="118">
        <f>H25+H29+H31+H37+H52+H57+H73+H88+H97+H98</f>
        <v>302272</v>
      </c>
    </row>
    <row r="101" spans="1:8" ht="14.25" thickBot="1" thickTop="1">
      <c r="A101" s="60" t="s">
        <v>19</v>
      </c>
      <c r="B101" s="54"/>
      <c r="C101" s="47"/>
      <c r="D101" s="40">
        <v>-2675</v>
      </c>
      <c r="E101" s="9">
        <v>-2636</v>
      </c>
      <c r="F101" s="27">
        <v>-2676</v>
      </c>
      <c r="G101" s="126">
        <v>-2817</v>
      </c>
      <c r="H101" s="126">
        <v>-3137</v>
      </c>
    </row>
    <row r="102" spans="1:8" ht="14.25" thickBot="1" thickTop="1">
      <c r="A102" s="60" t="s">
        <v>20</v>
      </c>
      <c r="B102" s="54"/>
      <c r="C102" s="47"/>
      <c r="D102" s="39">
        <f>SUM(D101+D100)</f>
        <v>202502</v>
      </c>
      <c r="E102" s="10">
        <f>SUM(E100+E101)</f>
        <v>215220</v>
      </c>
      <c r="F102" s="28">
        <f>SUM(F100+F101)</f>
        <v>213399</v>
      </c>
      <c r="G102" s="127">
        <f>SUM(G100+G101)</f>
        <v>213473</v>
      </c>
      <c r="H102" s="127">
        <f>SUM(H100+H101)</f>
        <v>299135</v>
      </c>
    </row>
    <row r="103" ht="13.5" thickTop="1">
      <c r="H103" s="128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draskova</cp:lastModifiedBy>
  <cp:lastPrinted>2016-11-07T14:47:41Z</cp:lastPrinted>
  <dcterms:created xsi:type="dcterms:W3CDTF">2008-11-19T06:29:13Z</dcterms:created>
  <dcterms:modified xsi:type="dcterms:W3CDTF">2016-11-14T14:15:04Z</dcterms:modified>
  <cp:category/>
  <cp:version/>
  <cp:contentType/>
  <cp:contentStatus/>
</cp:coreProperties>
</file>